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Anleitung" sheetId="1" state="visible" r:id="rId1"/>
    <sheet xmlns:r="http://schemas.openxmlformats.org/officeDocument/2006/relationships" name="Akkreditierung prüfen" sheetId="2" state="visible" r:id="rId2"/>
    <sheet xmlns:r="http://schemas.openxmlformats.org/officeDocument/2006/relationships" name="Angebotsvergleich" sheetId="3" state="visible" r:id="rId3"/>
    <sheet xmlns:r="http://schemas.openxmlformats.org/officeDocument/2006/relationships" name="Angebotspositionen" sheetId="4" state="visible" r:id="rId4"/>
    <sheet xmlns:r="http://schemas.openxmlformats.org/officeDocument/2006/relationships" name="Dreijahreskosten" sheetId="5" state="visible" r:id="rId5"/>
    <sheet xmlns:r="http://schemas.openxmlformats.org/officeDocument/2006/relationships" name="Fragen und Warnzeichen" sheetId="6" state="visible" r:id="rId6"/>
    <sheet xmlns:r="http://schemas.openxmlformats.org/officeDocument/2006/relationships" name="Gesamtbild" sheetId="7" state="visible" r:id="rId7"/>
    <sheet xmlns:r="http://schemas.openxmlformats.org/officeDocument/2006/relationships" name="Listen" sheetId="8" state="visible" r:id="rId8"/>
  </sheets>
  <definedNames>
    <definedName name="_xlnm.Print_Area" localSheetId="0">'Anleitung'!$A$1:$B$35</definedName>
    <definedName name="_xlnm.Print_Titles" localSheetId="1">'Akkreditierung prüfen'!$6:$8,'Akkreditierung prüfen'!$A:$A</definedName>
    <definedName name="_xlnm.Print_Area" localSheetId="1">'Akkreditierung prüfen'!$A$1:$Q$28</definedName>
    <definedName name="_xlnm.Print_Area" localSheetId="2">'Angebotsvergleich'!$A$1:$M$20</definedName>
    <definedName name="_xlnm.Print_Area" localSheetId="3">'Angebotspositionen'!$A$1:$G$21</definedName>
    <definedName name="_xlnm.Print_Area" localSheetId="4">'Dreijahreskosten'!$A$1:$J$22</definedName>
    <definedName name="_xlnm.Print_Area" localSheetId="5">'Fragen und Warnzeichen'!$A$1:$G$36</definedName>
    <definedName name="_xlnm.Print_Area" localSheetId="6">'Gesamtbild'!$A$1:$K$29</definedName>
  </definedNames>
  <calcPr calcId="124519" fullCalcOnLoad="1"/>
</workbook>
</file>

<file path=xl/styles.xml><?xml version="1.0" encoding="utf-8"?>
<styleSheet xmlns="http://schemas.openxmlformats.org/spreadsheetml/2006/main">
  <numFmts count="3">
    <numFmt numFmtId="164" formatCode="DD.MM.YYYY"/>
    <numFmt numFmtId="165" formatCode="#,##0 &quot;€&quot;"/>
    <numFmt numFmtId="166" formatCode="0.0"/>
  </numFmts>
  <fonts count="19">
    <font>
      <name val="Calibri"/>
      <family val="2"/>
      <color theme="1"/>
      <sz val="11"/>
      <scheme val="minor"/>
    </font>
    <font>
      <name val="Aptos"/>
      <b val="1"/>
      <color rgb="00FFFFFF"/>
      <sz val="10"/>
    </font>
    <font>
      <name val="Aptos"/>
      <sz val="10"/>
    </font>
    <font>
      <name val="Aptos"/>
      <b val="1"/>
      <color rgb="008C5A2B"/>
      <sz val="16"/>
    </font>
    <font>
      <name val="Aptos"/>
      <i val="1"/>
      <color rgb="007A6A55"/>
      <sz val="9.5"/>
    </font>
    <font>
      <name val="Aptos"/>
      <color rgb="007A6A55"/>
      <sz val="9"/>
    </font>
    <font>
      <name val="Aptos"/>
      <b val="1"/>
      <color rgb="008C5A2B"/>
      <sz val="11"/>
    </font>
    <font>
      <name val="Aptos"/>
      <b val="1"/>
      <color rgb="008C5A2B"/>
      <sz val="10"/>
    </font>
    <font>
      <name val="Aptos"/>
      <color rgb="002B2B2B"/>
      <sz val="10"/>
    </font>
    <font>
      <name val="Aptos"/>
      <color rgb="002B2B2B"/>
      <sz val="9.5"/>
    </font>
    <font>
      <name val="Aptos"/>
      <i val="1"/>
      <color rgb="007A6A55"/>
      <sz val="9"/>
    </font>
    <font>
      <name val="Aptos"/>
      <b val="1"/>
      <color rgb="008C5A2B"/>
      <sz val="9"/>
    </font>
    <font>
      <name val="Aptos"/>
      <i val="1"/>
      <color rgb="007A6A55"/>
      <sz val="8.5"/>
    </font>
    <font>
      <name val="Aptos"/>
      <b val="1"/>
      <color rgb="002B2B2B"/>
      <sz val="9.5"/>
    </font>
    <font>
      <name val="Aptos"/>
      <b val="1"/>
      <color rgb="002B2B2B"/>
      <sz val="10"/>
    </font>
    <font>
      <name val="Aptos"/>
      <b val="1"/>
      <color rgb="00FFFFFF"/>
      <sz val="9"/>
    </font>
    <font>
      <name val="Aptos"/>
      <color rgb="002B2B2B"/>
      <sz val="9"/>
    </font>
    <font>
      <name val="Aptos"/>
      <color rgb="007A6A55"/>
      <sz val="10"/>
    </font>
    <font>
      <name val="Aptos"/>
      <color rgb="007A3E00"/>
      <sz val="9"/>
    </font>
  </fonts>
  <fills count="7">
    <fill>
      <patternFill/>
    </fill>
    <fill>
      <patternFill patternType="gray125"/>
    </fill>
    <fill>
      <patternFill patternType="solid">
        <fgColor rgb="008C5A2B"/>
      </patternFill>
    </fill>
    <fill>
      <patternFill patternType="solid">
        <fgColor rgb="00EFE7DC"/>
      </patternFill>
    </fill>
    <fill>
      <patternFill patternType="solid">
        <fgColor rgb="00FFFDF8"/>
      </patternFill>
    </fill>
    <fill>
      <patternFill patternType="solid">
        <fgColor rgb="00EEEAE3"/>
      </patternFill>
    </fill>
    <fill>
      <patternFill patternType="solid">
        <fgColor rgb="00F5F1EA"/>
      </patternFill>
    </fill>
  </fills>
  <borders count="7">
    <border>
      <left/>
      <right/>
      <top/>
      <bottom/>
      <diagonal/>
    </border>
    <border>
      <left style="thin">
        <color rgb="00C9BBA6"/>
      </left>
      <right style="thin">
        <color rgb="00C9BBA6"/>
      </right>
      <top style="thin">
        <color rgb="00C9BBA6"/>
      </top>
      <bottom style="thin">
        <color rgb="00C9BBA6"/>
      </bottom>
    </border>
    <border>
      <bottom style="medium">
        <color rgb="00C9BBA6"/>
      </bottom>
    </border>
    <border>
      <left/>
      <right/>
      <top style="thin">
        <color rgb="00C9BBA6"/>
      </top>
      <bottom/>
      <diagonal/>
    </border>
    <border>
      <left/>
      <right style="thin">
        <color rgb="00C9BBA6"/>
      </right>
      <top style="thin">
        <color rgb="00C9BBA6"/>
      </top>
      <bottom/>
      <diagonal/>
    </border>
    <border>
      <left/>
      <right/>
      <top style="thin">
        <color rgb="00C9BBA6"/>
      </top>
      <bottom style="thin">
        <color rgb="00C9BBA6"/>
      </bottom>
      <diagonal/>
    </border>
    <border>
      <left/>
      <right style="thin">
        <color rgb="00C9BBA6"/>
      </right>
      <top style="thin">
        <color rgb="00C9BBA6"/>
      </top>
      <bottom style="thin">
        <color rgb="00C9BBA6"/>
      </bottom>
      <diagonal/>
    </border>
  </borders>
  <cellStyleXfs count="1">
    <xf numFmtId="0" fontId="0" fillId="0" borderId="0"/>
  </cellStyleXfs>
  <cellXfs count="6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2" applyAlignment="1" pivotButton="0" quotePrefix="0" xfId="0">
      <alignment vertical="center" wrapText="1"/>
    </xf>
    <xf numFmtId="0" fontId="0" fillId="0" borderId="2" pivotButton="0" quotePrefix="0" xfId="0"/>
    <xf numFmtId="0" fontId="7" fillId="3" borderId="1" applyAlignment="1" pivotButton="0" quotePrefix="0" xfId="0">
      <alignment vertical="top" wrapText="1"/>
    </xf>
    <xf numFmtId="0" fontId="8" fillId="0" borderId="1" applyAlignment="1" pivotButton="0" quotePrefix="0" xfId="0">
      <alignment vertical="top" wrapText="1"/>
    </xf>
    <xf numFmtId="0" fontId="9" fillId="0" borderId="1" applyAlignment="1" pivotButton="0" quotePrefix="0" xfId="0">
      <alignment vertical="top" wrapText="1"/>
    </xf>
    <xf numFmtId="0" fontId="10" fillId="0" borderId="0" applyAlignment="1" pivotButton="0" quotePrefix="0" xfId="0">
      <alignment vertical="top" wrapText="1"/>
    </xf>
    <xf numFmtId="0" fontId="1" fillId="2" borderId="1" applyAlignment="1" pivotButton="0" quotePrefix="0" xfId="0">
      <alignment vertical="center" wrapText="1"/>
    </xf>
    <xf numFmtId="0" fontId="11" fillId="3" borderId="1" applyAlignment="1" pivotButton="0" quotePrefix="0" xfId="0">
      <alignment vertical="top" wrapText="1"/>
    </xf>
    <xf numFmtId="0" fontId="12" fillId="3" borderId="1" applyAlignment="1" pivotButton="0" quotePrefix="0" xfId="0">
      <alignment vertical="top" wrapText="1"/>
    </xf>
    <xf numFmtId="0" fontId="8" fillId="4" borderId="1" applyAlignment="1" pivotButton="0" quotePrefix="0" xfId="0">
      <alignment vertical="top" wrapText="1"/>
    </xf>
    <xf numFmtId="164" fontId="8" fillId="4" borderId="1" applyAlignment="1" pivotButton="0" quotePrefix="0" xfId="0">
      <alignment vertical="top" wrapText="1"/>
    </xf>
    <xf numFmtId="0" fontId="8" fillId="0" borderId="1" applyAlignment="1" pivotButton="0" quotePrefix="0" xfId="0">
      <alignment horizontal="center" vertical="top" wrapText="1"/>
    </xf>
    <xf numFmtId="164" fontId="8" fillId="0" borderId="1" applyAlignment="1" pivotButton="0" quotePrefix="0" xfId="0">
      <alignment vertical="top" wrapText="1"/>
    </xf>
    <xf numFmtId="0" fontId="1" fillId="2" borderId="1" applyAlignment="1" pivotButton="0" quotePrefix="0" xfId="0">
      <alignment horizontal="left" vertical="center" wrapText="1"/>
    </xf>
    <xf numFmtId="0" fontId="0" fillId="0" borderId="5" pivotButton="0" quotePrefix="0" xfId="0"/>
    <xf numFmtId="0" fontId="0" fillId="0" borderId="6" pivotButton="0" quotePrefix="0" xfId="0"/>
    <xf numFmtId="0" fontId="13" fillId="0" borderId="1" applyAlignment="1" pivotButton="0" quotePrefix="0" xfId="0">
      <alignment vertical="top" wrapText="1"/>
    </xf>
    <xf numFmtId="0" fontId="0" fillId="0" borderId="1" pivotButton="0" quotePrefix="0" xfId="0"/>
    <xf numFmtId="0" fontId="7" fillId="0" borderId="0" applyAlignment="1" pivotButton="0" quotePrefix="0" xfId="0">
      <alignment vertical="top" wrapText="1"/>
    </xf>
    <xf numFmtId="0" fontId="11" fillId="0" borderId="0" applyAlignment="1" pivotButton="0" quotePrefix="0" xfId="0">
      <alignment vertical="top" wrapText="1"/>
    </xf>
    <xf numFmtId="0" fontId="1" fillId="2" borderId="0" applyAlignment="1" pivotButton="0" quotePrefix="0" xfId="0">
      <alignment horizontal="center" vertical="center"/>
    </xf>
    <xf numFmtId="0" fontId="0" fillId="2" borderId="0" pivotButton="0" quotePrefix="0" xfId="0"/>
    <xf numFmtId="0" fontId="8" fillId="0" borderId="0" applyAlignment="1" pivotButton="0" quotePrefix="0" xfId="0">
      <alignment vertical="top" wrapText="1"/>
    </xf>
    <xf numFmtId="0" fontId="14" fillId="4" borderId="1" applyAlignment="1" pivotButton="0" quotePrefix="0" xfId="0">
      <alignment vertical="center" wrapText="1"/>
    </xf>
    <xf numFmtId="0" fontId="15" fillId="2" borderId="1" applyAlignment="1" pivotButton="0" quotePrefix="0" xfId="0">
      <alignment horizontal="center" vertical="center" wrapText="1"/>
    </xf>
    <xf numFmtId="0" fontId="15" fillId="2" borderId="1" applyAlignment="1" pivotButton="0" quotePrefix="0" xfId="0">
      <alignment vertical="center" wrapText="1"/>
    </xf>
    <xf numFmtId="0" fontId="7" fillId="0" borderId="1" applyAlignment="1" pivotButton="0" quotePrefix="0" xfId="0">
      <alignment horizontal="center" vertical="top" wrapText="1"/>
    </xf>
    <xf numFmtId="0" fontId="14" fillId="0" borderId="1" applyAlignment="1" pivotButton="0" quotePrefix="0" xfId="0">
      <alignment vertical="top" wrapText="1"/>
    </xf>
    <xf numFmtId="0" fontId="16" fillId="0" borderId="1" applyAlignment="1" pivotButton="0" quotePrefix="0" xfId="0">
      <alignment vertical="top" wrapText="1"/>
    </xf>
    <xf numFmtId="0" fontId="17" fillId="0" borderId="1" applyAlignment="1" pivotButton="0" quotePrefix="0" xfId="0">
      <alignment horizontal="center" vertical="top" wrapText="1"/>
    </xf>
    <xf numFmtId="0" fontId="14" fillId="0" borderId="1" applyAlignment="1" pivotButton="0" quotePrefix="0" xfId="0">
      <alignment horizontal="center" vertical="center" wrapText="1"/>
    </xf>
    <xf numFmtId="0" fontId="8" fillId="4" borderId="1" applyAlignment="1" pivotButton="0" quotePrefix="0" xfId="0">
      <alignment horizontal="center" vertical="top" wrapText="1"/>
    </xf>
    <xf numFmtId="0" fontId="8" fillId="4" borderId="1" applyAlignment="1" pivotButton="0" quotePrefix="0" xfId="0">
      <alignment horizontal="center" vertical="center" wrapText="1"/>
    </xf>
    <xf numFmtId="0" fontId="16" fillId="4" borderId="1" applyAlignment="1" pivotButton="0" quotePrefix="0" xfId="0">
      <alignment vertical="top" wrapText="1"/>
    </xf>
    <xf numFmtId="165" fontId="14" fillId="0" borderId="1" applyAlignment="1" pivotButton="0" quotePrefix="0" xfId="0">
      <alignment horizontal="center" vertical="center" wrapText="1"/>
    </xf>
    <xf numFmtId="0" fontId="8" fillId="3" borderId="1" applyAlignment="1" pivotButton="0" quotePrefix="0" xfId="0">
      <alignment vertical="top" wrapText="1"/>
    </xf>
    <xf numFmtId="0" fontId="14" fillId="3" borderId="1" applyAlignment="1" pivotButton="0" quotePrefix="0" xfId="0">
      <alignment vertical="top" wrapText="1"/>
    </xf>
    <xf numFmtId="0" fontId="10" fillId="3" borderId="1" applyAlignment="1" pivotButton="0" quotePrefix="0" xfId="0">
      <alignment vertical="top" wrapText="1"/>
    </xf>
    <xf numFmtId="0" fontId="16" fillId="3" borderId="1" applyAlignment="1" pivotButton="0" quotePrefix="0" xfId="0">
      <alignment horizontal="center" vertical="top" wrapText="1"/>
    </xf>
    <xf numFmtId="0" fontId="14" fillId="3" borderId="1" applyAlignment="1" pivotButton="0" quotePrefix="0" xfId="0">
      <alignment horizontal="center" vertical="top" wrapText="1"/>
    </xf>
    <xf numFmtId="0" fontId="16" fillId="3" borderId="1" applyAlignment="1" pivotButton="0" quotePrefix="0" xfId="0">
      <alignment vertical="top" wrapText="1"/>
    </xf>
    <xf numFmtId="0" fontId="10" fillId="0" borderId="0" pivotButton="0" quotePrefix="0" xfId="0"/>
    <xf numFmtId="0" fontId="8" fillId="2" borderId="1" applyAlignment="1" pivotButton="0" quotePrefix="0" xfId="0">
      <alignment vertical="top" wrapText="1"/>
    </xf>
    <xf numFmtId="0" fontId="1" fillId="2" borderId="0" applyAlignment="1" pivotButton="0" quotePrefix="0" xfId="0">
      <alignment horizontal="center" vertical="center" wrapText="1"/>
    </xf>
    <xf numFmtId="0" fontId="5" fillId="0" borderId="1" applyAlignment="1" pivotButton="0" quotePrefix="0" xfId="0">
      <alignment vertical="top" wrapText="1"/>
    </xf>
    <xf numFmtId="166" fontId="8" fillId="4" borderId="1" applyAlignment="1" pivotButton="0" quotePrefix="0" xfId="0">
      <alignment horizontal="right" vertical="top" wrapText="1"/>
    </xf>
    <xf numFmtId="4" fontId="8" fillId="4" borderId="1" applyAlignment="1" pivotButton="0" quotePrefix="0" xfId="0">
      <alignment horizontal="right" vertical="top" wrapText="1"/>
    </xf>
    <xf numFmtId="166" fontId="8" fillId="5" borderId="1" applyAlignment="1" pivotButton="0" quotePrefix="0" xfId="0">
      <alignment horizontal="right" vertical="top" wrapText="1"/>
    </xf>
    <xf numFmtId="0" fontId="5" fillId="3" borderId="1" applyAlignment="1" pivotButton="0" quotePrefix="0" xfId="0">
      <alignment vertical="top" wrapText="1"/>
    </xf>
    <xf numFmtId="166" fontId="14" fillId="3" borderId="1" applyAlignment="1" pivotButton="0" quotePrefix="0" xfId="0">
      <alignment horizontal="right" vertical="top" wrapText="1"/>
    </xf>
    <xf numFmtId="4" fontId="14" fillId="3" borderId="1" applyAlignment="1" pivotButton="0" quotePrefix="0" xfId="0">
      <alignment horizontal="right" vertical="top" wrapText="1"/>
    </xf>
    <xf numFmtId="0" fontId="8" fillId="5" borderId="1" applyAlignment="1" pivotButton="0" quotePrefix="0" xfId="0">
      <alignment vertical="top" wrapText="1"/>
    </xf>
    <xf numFmtId="4" fontId="8" fillId="4" borderId="1" applyAlignment="1" pivotButton="0" quotePrefix="0" xfId="0">
      <alignment vertical="top" wrapText="1"/>
    </xf>
    <xf numFmtId="9" fontId="8" fillId="6" borderId="1" applyAlignment="1" pivotButton="0" quotePrefix="0" xfId="0">
      <alignment vertical="top" wrapText="1"/>
    </xf>
    <xf numFmtId="0" fontId="14" fillId="0" borderId="1" applyAlignment="1" pivotButton="0" quotePrefix="0" xfId="0">
      <alignment horizontal="center" vertical="top" wrapText="1"/>
    </xf>
    <xf numFmtId="166" fontId="8" fillId="0" borderId="1" applyAlignment="1" pivotButton="0" quotePrefix="0" xfId="0">
      <alignment horizontal="center" vertical="top" wrapText="1"/>
    </xf>
    <xf numFmtId="9" fontId="8" fillId="0" borderId="1" applyAlignment="1" pivotButton="0" quotePrefix="0" xfId="0">
      <alignment horizontal="center" vertical="top" wrapText="1"/>
    </xf>
    <xf numFmtId="165" fontId="8" fillId="0" borderId="1" applyAlignment="1" pivotButton="0" quotePrefix="0" xfId="0">
      <alignment horizontal="right" vertical="top" wrapText="1"/>
    </xf>
    <xf numFmtId="0" fontId="18" fillId="0" borderId="1" applyAlignment="1" pivotButton="0" quotePrefix="0" xfId="0">
      <alignment vertical="top" wrapText="1"/>
    </xf>
    <xf numFmtId="0" fontId="2" fillId="0" borderId="0" pivotButton="0" quotePrefix="0" xfId="0"/>
  </cellXfs>
  <cellStyles count="1">
    <cellStyle name="Normal" xfId="0" builtinId="0" hidden="0"/>
  </cellStyles>
  <dxfs count="4">
    <dxf>
      <font>
        <b val="1"/>
        <color rgb="008A1C0A"/>
      </font>
      <fill>
        <patternFill patternType="solid">
          <fgColor rgb="00F6C9C0"/>
          <bgColor rgb="00F6C9C0"/>
        </patternFill>
      </fill>
    </dxf>
    <dxf>
      <fill>
        <patternFill patternType="solid">
          <fgColor rgb="00DDE8D3"/>
          <bgColor rgb="00DDE8D3"/>
        </patternFill>
      </fill>
    </dxf>
    <dxf>
      <fill>
        <patternFill patternType="solid">
          <fgColor rgb="00F6C9C0"/>
          <bgColor rgb="00F6C9C0"/>
        </patternFill>
      </fill>
    </dxf>
    <dxf>
      <fill>
        <patternFill patternType="solid">
          <fgColor rgb="00FBE3C8"/>
          <bgColor rgb="00FBE3C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35"/>
  <sheetViews>
    <sheetView showGridLines="0" workbookViewId="0">
      <selection activeCell="A1" sqref="A1"/>
    </sheetView>
  </sheetViews>
  <sheetFormatPr baseColWidth="8" defaultRowHeight="15"/>
  <cols>
    <col width="27" customWidth="1" min="1" max="1"/>
    <col width="108" customWidth="1" min="2" max="2"/>
  </cols>
  <sheetData>
    <row r="1" ht="26" customHeight="1">
      <c r="A1" s="1" t="inlineStr">
        <is>
          <t>Angebotsvergleich für Zertifizierungsstellen</t>
        </is>
      </c>
    </row>
    <row r="2">
      <c r="A2" s="2" t="inlineStr">
        <is>
          <t>Vorlage zu Abschnitt 4.2 des Bandes 3b (mit 4.1 und 4.3) · Die Wahl der Zertifizierungsstelle und die Prüfung der Akkreditierungskette</t>
        </is>
      </c>
    </row>
    <row r="3">
      <c r="A3" s="3" t="inlineStr">
        <is>
          <t>Das Steuer und die Lupe · Band 3b · buecher.effedore.com</t>
        </is>
      </c>
    </row>
    <row r="5" ht="22" customHeight="1">
      <c r="A5" s="4" t="inlineStr">
        <is>
          <t>So nutzen Sie diese Vorlage</t>
        </is>
      </c>
      <c r="B5" s="5" t="n"/>
    </row>
    <row r="6" ht="59.2" customHeight="1">
      <c r="A6" s="6" t="inlineStr">
        <is>
          <t>Wozu</t>
        </is>
      </c>
      <c r="B6" s="7" t="inlineStr">
        <is>
          <t>Ein Hilfsmittel für die Entscheidung, kein Ablagestück: Es zwingt die Angebote auf dieselben Positionen und stellt die Akkreditierung vor den Preis. Die Auswahl ist eine fachliche Entscheidung mit einer kaufmännischen Komponente – nicht umgekehrt. Der Preis steht an siebter Stelle, nicht an erster; er entscheidet erst zwischen Angeboten, die die ersten sechs Kriterien erfüllen. Verglichen wird der ganze Dreijahreszyklus, nicht die Erstzertifizierung.</t>
        </is>
      </c>
    </row>
    <row r="8" ht="22" customHeight="1">
      <c r="A8" s="4" t="inlineStr">
        <is>
          <t>Reihenfolge der Arbeit (Abschnitt 4.2, «Hauptfall – Das Haus in Villach wählt zum zweiten Mal»)</t>
        </is>
      </c>
      <c r="B8" s="5" t="n"/>
    </row>
    <row r="9" ht="59.2" customHeight="1">
      <c r="A9" s="6" t="inlineStr">
        <is>
          <t>1  Akkreditierung zuerst</t>
        </is>
      </c>
      <c r="B9" s="7" t="inlineStr">
        <is>
          <t>Bevor ein Angebot gelesen wird, wird jede angefragte Stelle im öffentlichen Verzeichnis der nationalen Akkreditierungsstelle nachgeschlagen: akkreditiert, für ISO 45001, mit passendem Wirtschaftszweig. → Blatt «Akkreditierung prüfen». Im Beispiel des Bandes bleiben von fünf angefragten Anbietern drei übrig; die Prüfung dauert eine halbe Stunde. Die Blätter haben Platz für bis zu 20 Prüfungen, der Vergleich für vier Anbieter.</t>
        </is>
      </c>
    </row>
    <row r="10" ht="45.4" customHeight="1">
      <c r="A10" s="6" t="inlineStr">
        <is>
          <t>2  Gleiche Basis erzwingen</t>
        </is>
      </c>
      <c r="B10" s="7" t="inlineStr">
        <is>
          <t>Alle erhalten dieselbe Anforderungsliste mit den zehn Positionen (Blatt «Angebotspositionen») und werden gebeten, den vollständigen Dreijahreszyklus auszuweisen (Blatt «Dreijahreskosten»). Die Liste kann unverändert als Anforderung an alle Anbieter versandt werden.</t>
        </is>
      </c>
    </row>
    <row r="11" ht="45.4" customHeight="1">
      <c r="A11" s="6" t="inlineStr">
        <is>
          <t>3  Das Auditorenprofil verlangen</t>
        </is>
      </c>
      <c r="B11" s="7" t="inlineStr">
        <is>
          <t>Man darf das Profil des vorgesehenen Auditors erfragen, Branchenerfahrung erwarten und in begründeten Fällen einen bestimmten Auditor ablehnen. Nicht: ihn auswählen wie einen Berater – die Zusammensetzung des Teams verantwortet die Stelle. Fragen und Beobachtungen: Blatt «Fragen und Warnzeichen».</t>
        </is>
      </c>
    </row>
    <row r="12" ht="31.6" customHeight="1">
      <c r="A12" s="6" t="inlineStr">
        <is>
          <t>4  Wechselbedingungen vorher klären</t>
        </is>
      </c>
      <c r="B12" s="7" t="inlineStr">
        <is>
          <t>Im Vertrag festhalten, unter welchen Bedingungen eine Übertragung des Zertifikats möglich ist – nicht weil man wechseln will, sondern weil eine Bindung ohne Ausweg die Verhandlungsposition für den ganzen Zyklus bestimmt.</t>
        </is>
      </c>
    </row>
    <row r="14" ht="22" customHeight="1">
      <c r="A14" s="4" t="inlineStr">
        <is>
          <t>Wer im Haus entscheidet (Abschnitt 4.2, «Wer im Haus entscheidet»)</t>
        </is>
      </c>
      <c r="B14" s="5" t="n"/>
    </row>
    <row r="15" ht="73" customHeight="1">
      <c r="A15" s="6" t="inlineStr">
        <is>
          <t>Drei Beteiligte, feste Reihenfolge</t>
        </is>
      </c>
      <c r="B15" s="7" t="inlineStr">
        <is>
          <t>Die Fachkraft oder der interne Auditor prüft die ersten sechs Kriterien und legt eine Vorauswahl vor (akkreditiert, passender Umfang, Branchenkompetenz, Verfahren). Der Einkauf verhandelt innerhalb dieser Vorauswahl über Preis und Vertragsbedingungen. Die Direktion entscheidet und unterschreibt. Wer die Reihenfolge umdreht und dem Einkauf drei Angebote gibt, aus denen er das günstigste wählt, bekommt den Fall aus der Eröffnung von 4.2. Eine Zeile im Beschaffungsverfahren genügt: «Zertifizierungsleistungen werden nur aus einer fachlich geprüften Vorauswahl vergeben.»</t>
        </is>
      </c>
    </row>
    <row r="17" ht="22" customHeight="1">
      <c r="A17" s="4" t="inlineStr">
        <is>
          <t>Die Blätter</t>
        </is>
      </c>
      <c r="B17" s="5" t="n"/>
    </row>
    <row r="18" ht="45.4" customHeight="1">
      <c r="A18" s="6" t="inlineStr">
        <is>
          <t>Akkreditierung prüfen</t>
        </is>
      </c>
      <c r="B18" s="7" t="inlineStr">
        <is>
          <t>Die sechs Schritte aus 4.3 (zehn Minuten je Zertifikat), eine Zeile je Stelle oder Zertifikat; das Ergebnis erscheint automatisch und fließt in den Vergleich ein (Kriterien 1 und 2). Dieselbe Probe dient für das eigene Zertifikat (einmal jährlich) und für Zertifikate von Dienstleistern.</t>
        </is>
      </c>
    </row>
    <row r="19" ht="31.6" customHeight="1">
      <c r="A19" s="6" t="inlineStr">
        <is>
          <t>Angebotsvergleich</t>
        </is>
      </c>
      <c r="B19" s="7" t="inlineStr">
        <is>
          <t>Die Kriterien des Bandes in der Reihenfolge des Bandes; Punkte nur für die Kriterien, die sich bewerten lassen; Gewichte frei einstellbar.</t>
        </is>
      </c>
    </row>
    <row r="20" ht="17.8" customHeight="1">
      <c r="A20" s="6" t="inlineStr">
        <is>
          <t>Angebotspositionen</t>
        </is>
      </c>
      <c r="B20" s="7" t="inlineStr">
        <is>
          <t>Die zehn Positionen, die im Angebot stehen müssen: enthalten, fehlt oder unklar.</t>
        </is>
      </c>
    </row>
    <row r="21" ht="31.6" customHeight="1">
      <c r="A21" s="6" t="inlineStr">
        <is>
          <t>Dreijahreskosten</t>
        </is>
      </c>
      <c r="B21" s="7" t="inlineStr">
        <is>
          <t>Tage und Beträge je Position über Erstzertifizierung, zwei Überwachungsaudits und Rezertifizierung; Summe über den Zyklus.</t>
        </is>
      </c>
    </row>
    <row r="22" ht="31.6" customHeight="1">
      <c r="A22" s="6" t="inlineStr">
        <is>
          <t>Fragen und Warnzeichen</t>
        </is>
      </c>
      <c r="B22" s="7" t="inlineStr">
        <is>
          <t>Die zehn Fragen vor der Beauftragung, die sieben Warnzeichen in einem Angebot und die fünf Beobachtungen im Erstgespräch.</t>
        </is>
      </c>
    </row>
    <row r="23" ht="31.6" customHeight="1">
      <c r="A23" s="6" t="inlineStr">
        <is>
          <t>Gesamtbild</t>
        </is>
      </c>
      <c r="B23" s="7" t="inlineStr">
        <is>
          <t>Eine Seite für die Direktion: wer im Rennen ist, wie die Punkte und der Dreijahrespreis stehen, und was vor der Unterschrift noch zu klären ist.</t>
        </is>
      </c>
    </row>
    <row r="24" ht="17.8" customHeight="1">
      <c r="A24" s="6" t="inlineStr">
        <is>
          <t>Listen</t>
        </is>
      </c>
      <c r="B24" s="7" t="inlineStr">
        <is>
          <t>Auswahllisten der Menüs.</t>
        </is>
      </c>
    </row>
    <row r="26" ht="22" customHeight="1">
      <c r="A26" s="4" t="inlineStr">
        <is>
          <t>Was die Zahlen bedeuten – und was nicht</t>
        </is>
      </c>
      <c r="B26" s="5" t="n"/>
    </row>
    <row r="27" ht="73" customHeight="1">
      <c r="A27" s="6" t="inlineStr">
        <is>
          <t>Akkreditierung: K.-o.-Kriterium</t>
        </is>
      </c>
      <c r="B27" s="7" t="inlineStr">
        <is>
          <t>Ein Zertifikat ohne Akkreditierungsnummer ist nicht gefälscht und nicht wertlos – es ist die Aussage einer Firma über eine andere, ohne dass jemand die erste geprüft hätte. Die Akkreditierung ist nicht gesetzlich vorgeschrieben; nicht akkreditierte Zertifikate sind zulässig und werden nur häufig nicht anerkannt (z. B. in Ausschreibungen). Wer das Zertifikat als Zugangsvoraussetzung braucht, braucht die Kette. Eine «eigene Akkreditierung» eines Anbieters ist keine im Sinne dieser Kette.</t>
        </is>
      </c>
    </row>
    <row r="28" ht="59.2" customHeight="1">
      <c r="A28" s="6" t="inlineStr">
        <is>
          <t>Die Punkteskala</t>
        </is>
      </c>
      <c r="B28" s="7" t="inlineStr">
        <is>
          <t>Das Band gibt eine Reihenfolge der Kriterien und das K.-o.-Kriterium vor, keine Punkte und keine Gewichte. Die Skala 0 / 1 / 2 (nicht erfüllt oder ausweichende Antwort / teilweise oder ohne Beleg / erfüllt und belegt) und die Gewichte (Voreinstellung 1) sind eine Festlegung dieser Vorlage; das Haus kann sie ändern. Die Punkte ersetzen das Urteil nicht, sie machen es sichtbar.</t>
        </is>
      </c>
    </row>
    <row r="29" ht="73" customHeight="1">
      <c r="A29" s="6" t="inlineStr">
        <is>
          <t>Audittage</t>
        </is>
      </c>
      <c r="B29" s="7" t="inlineStr">
        <is>
          <t>Die Zahl der Audittage lässt sich nicht beliebig herunterhandeln: Sie wird nach den einschlägigen Regeln ermittelt, nachvollziehbar begründet, zulässige Anpassungen werden dokumentiert. Deutlich weniger Tage als bei den Vergleichsangeboten haben eine Erklärung (kleinerer Geltungsbereich, andere Zählung der Beschäftigten, begründete Anpassungsfaktoren – oder keine Akkreditierung); sie ist vor dem Vergleich zu erfragen. Die Vorlage nennt keinen Grenzwert, weil der Band keinen nennt. Verhandelbar sind Tagessatz, Reisekosten und die Zahl der Häuser im Geltungsbereich.</t>
        </is>
      </c>
    </row>
    <row r="30" ht="45.4" customHeight="1">
      <c r="A30" s="6" t="inlineStr">
        <is>
          <t>Eigener Aufwand</t>
        </is>
      </c>
      <c r="B30" s="7" t="inlineStr">
        <is>
          <t>Ein Audittag bindet nicht nur den Auditor, sondern Bereichsleitungen, Fachkraft und in Teilen die Direktion. Der Band schätzt bei fünf Audittagen im Erstjahr leicht acht bis zehn Personentage im Haus – eine Modellannahme aus operativer Erfahrung, kein belegter Branchenwert. Die Zeile steht im Blatt «Dreijahreskosten» zum Eintragen.</t>
        </is>
      </c>
    </row>
    <row r="31" ht="45.4" customHeight="1">
      <c r="A31" s="6" t="inlineStr">
        <is>
          <t>Mehrere Normen</t>
        </is>
      </c>
      <c r="B31" s="7" t="inlineStr">
        <is>
          <t>Läuft neben der ISO 45001 auch ISO 9001 oder ISO 14001, ist die kombinierte Auditierung ausdrücklich anzufragen – sie ist nicht selbstverständlich enthalten. Die Stelle muss für jede einzelne Norm akkreditiert sein: Akkreditierungsumfang je Norm prüfen (eigene Zeile im Blatt «Akkreditierung prüfen»).</t>
        </is>
      </c>
    </row>
    <row r="32" ht="45.4" customHeight="1">
      <c r="A32" s="6" t="inlineStr">
        <is>
          <t>Nach der Beauftragung</t>
        </is>
      </c>
      <c r="B32" s="7" t="inlineStr">
        <is>
          <t>Zwei Punkte einmal jährlich (eine Viertelstunde): Kommt der zugesagte Auditor tatsächlich? Entsprechen abgerechnete Tage und Nebenkosten dem Angebot? Außerdem einmal jährlich: Steht die eigene Stelle noch im Verzeichnis? Im Vertrag eine Informationspflicht der Stelle über wesentliche Änderungen ihrer Akkreditierung festhalten (4.3).</t>
        </is>
      </c>
    </row>
    <row r="34" ht="22" customHeight="1">
      <c r="A34" s="4" t="inlineStr">
        <is>
          <t>Was diese Vorlage nicht ist</t>
        </is>
      </c>
      <c r="B34" s="5" t="n"/>
    </row>
    <row r="35" ht="98.44" customHeight="1">
      <c r="A35" s="8" t="inlineStr">
        <is>
          <t>Diese Vorlage ist ein Hilfsmittel für den Blick und die Entscheidung, kein Ablagestück. Sie ersetzt weder die ISO 45001 noch eine Rechtsberatung, weder die Gefährdungsbeurteilung des konkreten Hauses noch ein Audit, und sie trifft keine Aussage über das Urteil einer Zertifizierungsstelle. Verbindlich ist stets die jeweils gültige Fassung von Gesetz und Norm: Maßgeblich ist heute die ISO 45001:2018 (EN ISO 45001:2023, mit Amd 1:2024 zum Klimawandel). Der Entwurf ISO/DIS 45001 (Veröffentlichung für 2027 erwartet) ist nicht bindend; eine ISO 45001:2026 existiert nicht. Die Vorlage nennt weder Anbieter noch Preise noch Internetadressen von Verzeichnissen: Alle Angaben trägt das Haus ein; ob eine Stelle akkreditiert ist, entscheidet allein der Eintrag im öffentlichen Verzeichnis der nationalen Akkreditierungsstelle – ein Logo allein beweist nichts. Das Zertifikat kommt zu den gesetzlichen Pflichten hinzu und nimmt keine weg.</t>
        </is>
      </c>
    </row>
  </sheetData>
  <mergeCells count="7">
    <mergeCell ref="A26:B26"/>
    <mergeCell ref="A5:B5"/>
    <mergeCell ref="A14:B14"/>
    <mergeCell ref="A17:B17"/>
    <mergeCell ref="A8:B8"/>
    <mergeCell ref="A34:B34"/>
    <mergeCell ref="A35:B35"/>
  </mergeCells>
  <pageMargins left="0.4" right="0.4" top="0.5" bottom="0.6" header="0.5" footer="0.5"/>
  <pageSetup orientation="landscape" paperSize="9" fitToHeight="0" fitToWidth="1"/>
  <headerFooter>
    <oddHeader/>
    <oddFooter>&amp;C&amp;8 Das Steuer und die Lupe · Band 3b · buecher.effedore.com  ·  Seite &amp;P von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Q40"/>
  <sheetViews>
    <sheetView showGridLines="0" workbookViewId="0">
      <pane xSplit="1" ySplit="8" topLeftCell="B9" activePane="bottomRight" state="frozen"/>
      <selection pane="topRight"/>
      <selection pane="bottomLeft"/>
      <selection pane="bottomRight" activeCell="A1" sqref="A1"/>
    </sheetView>
  </sheetViews>
  <sheetFormatPr baseColWidth="8" defaultRowHeight="15"/>
  <cols>
    <col width="28" customWidth="1" min="1" max="1"/>
    <col width="26" customWidth="1" min="2" max="2"/>
    <col width="21" customWidth="1" min="3" max="3"/>
    <col width="15" customWidth="1" min="4" max="4"/>
    <col width="20" customWidth="1" min="5" max="5"/>
    <col width="16" customWidth="1" min="6" max="6"/>
    <col width="16" customWidth="1" min="7" max="7"/>
    <col width="16" customWidth="1" min="8" max="8"/>
    <col width="17" customWidth="1" min="9" max="9"/>
    <col width="15" customWidth="1" min="10" max="10"/>
    <col width="12" customWidth="1" min="11" max="11"/>
    <col width="15" customWidth="1" min="12" max="12"/>
    <col width="17" customWidth="1" min="13" max="13"/>
    <col width="17" customWidth="1" min="14" max="14"/>
    <col width="40" customWidth="1" min="15" max="15"/>
    <col width="13" customWidth="1" min="16" max="16"/>
    <col width="34" customWidth="1" min="17" max="17"/>
  </cols>
  <sheetData>
    <row r="1" ht="26" customHeight="1">
      <c r="A1" s="1" t="inlineStr">
        <is>
          <t>Akkreditierung prüfen – die Kette in sechs Schritten</t>
        </is>
      </c>
    </row>
    <row r="2">
      <c r="A2" s="2" t="inlineStr">
        <is>
          <t>Vorlage zu Abschnitt 4.3 des Bandes 3b (und 4.2) · Zehn Minuten je Zertifikat, öffentlich möglich, vor der Beauftragung</t>
        </is>
      </c>
    </row>
    <row r="3">
      <c r="A3" s="3" t="inlineStr">
        <is>
          <t>Das Steuer und die Lupe · Band 3b · buecher.effedore.com</t>
        </is>
      </c>
    </row>
    <row r="4" ht="40" customHeight="1">
      <c r="A4" s="9" t="inlineStr">
        <is>
          <t>Die Kette: ISO erarbeitet Normen (und zertifiziert niemanden) – der internationale Dachverband der Akkreditierungsstellen vereinbart die gegenseitige Anerkennung – die nationale Akkreditierungsstelle prüft die Zertifizierungsstelle – die Zertifizierungsstelle auditiert das Haus. Trägt ein Zertifikat die Nummer einer anerkannten Akkreditierungsstelle, hängt es an der Kette. Die Akkreditierungsnummer der Stelle und die Zertifikatsnummer des Hotels sind zwei verschiedene Kennungen.</t>
        </is>
      </c>
    </row>
    <row r="5" ht="40" customHeight="1">
      <c r="A5" s="9" t="inlineStr">
        <is>
          <t>Nationale Stellen laut Band: Deutschland – Deutsche Akkreditierungsstelle (DAkkS); Österreich – Akkreditierung Austria, beim zuständigen Bundesministerium angesiedelt; Schweiz – Schweizerische Akkreditierungsstelle (SAS). Alle führen ein öffentliches, online recherchierbares Verzeichnis (Stelle, Akkreditierungsumfang, Normen, Wirtschaftszweige, Gültigkeit). Internetadressen nennt der Band nicht – die Fundstelle trägt das Haus in Spalte «Fundstelle» ein.</t>
        </is>
      </c>
    </row>
    <row r="6" ht="22" customHeight="1">
      <c r="A6" s="4" t="inlineStr">
        <is>
          <t>EINTRAGUNGEN DES HAUSES (die Prüfung selbst ist öffentlich und dauert zehn Minuten)</t>
        </is>
      </c>
      <c r="B6" s="5" t="n"/>
      <c r="C6" s="5" t="n"/>
      <c r="D6" s="5" t="n"/>
      <c r="E6" s="5" t="n"/>
      <c r="F6" s="5" t="n"/>
      <c r="G6" s="5" t="n"/>
      <c r="H6" s="5" t="n"/>
      <c r="I6" s="5" t="n"/>
      <c r="J6" s="5" t="n"/>
      <c r="K6" s="5" t="n"/>
      <c r="L6" s="5" t="n"/>
      <c r="M6" s="4" t="inlineStr">
        <is>
          <t>AUTOMATISCH</t>
        </is>
      </c>
      <c r="N6" s="5" t="n"/>
      <c r="O6" s="5" t="n"/>
      <c r="P6" s="5" t="n"/>
      <c r="Q6" s="5" t="n"/>
    </row>
    <row r="7" ht="72" customHeight="1">
      <c r="A7" s="10" t="inlineStr">
        <is>
          <t>Stelle / Zertifikatsinhaber</t>
        </is>
      </c>
      <c r="B7" s="10" t="inlineStr">
        <is>
          <t>Anlass</t>
        </is>
      </c>
      <c r="C7" s="10" t="inlineStr">
        <is>
          <t>Nationale Akkreditierungsstelle</t>
        </is>
      </c>
      <c r="D7" s="10" t="inlineStr">
        <is>
          <t>1 · Auf dem Zertifikat: zweites Symbol mit Nummer?</t>
        </is>
      </c>
      <c r="E7" s="10" t="inlineStr">
        <is>
          <t>Registriernummer der Akkreditierung (nicht die Zertifikatsnummer)</t>
        </is>
      </c>
      <c r="F7" s="10" t="inlineStr">
        <is>
          <t>2 · Stelle im Verzeichnis der nationalen Stelle gefunden?</t>
        </is>
      </c>
      <c r="G7" s="10" t="inlineStr">
        <is>
          <t>3 · Im Akkreditierungsumfang: ISO 45001 enthalten?</t>
        </is>
      </c>
      <c r="H7" s="10" t="inlineStr">
        <is>
          <t>4 · Wirtschaftszweig (Hotel) abgedeckt?</t>
        </is>
      </c>
      <c r="I7" s="10" t="inlineStr">
        <is>
          <t>5 · Gültigkeit und Geltungsbereich auf dem Zertifikat passen?</t>
        </is>
      </c>
      <c r="J7" s="10" t="inlineStr">
        <is>
          <t>6 · Bei Zweifeln: Stelle nach der Nummer gefragt – Antwort?</t>
        </is>
      </c>
      <c r="K7" s="10" t="inlineStr">
        <is>
          <t>Geprüft am</t>
        </is>
      </c>
      <c r="L7" s="10" t="inlineStr">
        <is>
          <t>Geprüft von</t>
        </is>
      </c>
      <c r="M7" s="10" t="inlineStr">
        <is>
          <t>Kriterium 1 (4.2): akkreditiert, für ISO 45001</t>
        </is>
      </c>
      <c r="N7" s="10" t="inlineStr">
        <is>
          <t>Kriterium 2 (4.2): Geltungsbereich deckt die Branche</t>
        </is>
      </c>
      <c r="O7" s="10" t="inlineStr">
        <is>
          <t>Ergebnis</t>
        </is>
      </c>
      <c r="P7" s="10" t="inlineStr">
        <is>
          <t>Nächste Probe (einmal jährlich)</t>
        </is>
      </c>
      <c r="Q7" s="10" t="inlineStr">
        <is>
          <t>Fundstelle im Verzeichnis / Bemerkung</t>
        </is>
      </c>
    </row>
    <row r="8" ht="74" customHeight="1">
      <c r="A8" s="11" t="inlineStr">
        <is>
          <t>Was ein «Nein» bedeutet (Band, 4.3):</t>
        </is>
      </c>
      <c r="B8" s="12" t="inlineStr"/>
      <c r="C8" s="12" t="inlineStr"/>
      <c r="D8" s="12" t="inlineStr">
        <is>
          <t>Ohne Nummer: vermutlich nicht akkreditiert</t>
        </is>
      </c>
      <c r="E8" s="12" t="inlineStr"/>
      <c r="F8" s="12" t="inlineStr">
        <is>
          <t>Nicht gefunden: keine Akkreditierung in diesem Land</t>
        </is>
      </c>
      <c r="G8" s="12" t="inlineStr">
        <is>
          <t>Nicht enthalten: akkreditiert, aber nicht für diese Norm (die Akkreditierung gilt je Norm)</t>
        </is>
      </c>
      <c r="H8" s="12" t="inlineStr">
        <is>
          <t>Nicht abgedeckt: die Akkreditierung trägt für unsere Branche nicht (Umfang nach Wirtschaftszweigen)</t>
        </is>
      </c>
      <c r="I8" s="12" t="inlineStr">
        <is>
          <t>Abgelaufen oder zu eng: die Aussage stimmt nicht mehr</t>
        </is>
      </c>
      <c r="J8" s="12" t="inlineStr">
        <is>
          <t>Ausweichende Antwort: das ist die Antwort</t>
        </is>
      </c>
      <c r="K8" s="12" t="inlineStr"/>
      <c r="L8" s="12" t="inlineStr"/>
      <c r="M8" s="12" t="inlineStr"/>
      <c r="N8" s="12" t="inlineStr"/>
      <c r="O8" s="12" t="inlineStr"/>
      <c r="P8" s="12" t="inlineStr"/>
      <c r="Q8" s="12" t="inlineStr"/>
    </row>
    <row r="9" ht="34" customHeight="1">
      <c r="A9" s="13" t="n"/>
      <c r="B9" s="13" t="n"/>
      <c r="C9" s="13" t="n"/>
      <c r="D9" s="13" t="n"/>
      <c r="E9" s="13" t="n"/>
      <c r="F9" s="13" t="n"/>
      <c r="G9" s="13" t="n"/>
      <c r="H9" s="13" t="n"/>
      <c r="I9" s="13" t="n"/>
      <c r="J9" s="13" t="n"/>
      <c r="K9" s="14" t="n"/>
      <c r="L9" s="13" t="n"/>
      <c r="M9" s="15">
        <f>IF($A9="","",IF(OR($D9="Nein",$F9="Nein",$G9="Nein"),"K.o.",IF(OR($F9="",$G9=""),"offen","erfüllt")))</f>
        <v/>
      </c>
      <c r="N9" s="15">
        <f>IF($A9="","",IF($H9="Nein","K.o.",IF($H9="","offen","erfüllt")))</f>
        <v/>
      </c>
      <c r="O9" s="8">
        <f>IF($A9="","",IF($D9="Nein","K.o. – ohne Nummer: vermutlich nicht akkreditiert",IF($F9="Nein","K.o. – nicht im Verzeichnis: keine Akkreditierung in diesem Land",IF($G9="Nein","K.o. – akkreditiert, aber nicht für ISO 45001",IF($H9="Nein","K.o. – Akkreditierung trägt für unsere Branche nicht",IF($I9="Nein","Aussage trägt nicht: abgelaufen oder Geltungsbereich zu eng",IF($J9="ausweichend","Warnzeichen – ausweichende Antwort der Stelle",IF(OR($F9="",$G9="",$H9=""),"offen – Schritte 2 bis 4 ausfüllen",IF(AND(LEFT($B9,7)&lt;&gt;"Auswahl",OR($D9="",$I9="")),"offen – Schritte 1 und 5 ausfüllen","bestanden – Akkreditierung trägt (Verzeichnis, ISO 45001, Branche)")))))))))</f>
        <v/>
      </c>
      <c r="P9" s="16">
        <f>IF($K9="","",EDATE($K9,12))</f>
        <v/>
      </c>
      <c r="Q9" s="13" t="n"/>
    </row>
    <row r="10" ht="34" customHeight="1">
      <c r="A10" s="13" t="n"/>
      <c r="B10" s="13" t="n"/>
      <c r="C10" s="13" t="n"/>
      <c r="D10" s="13" t="n"/>
      <c r="E10" s="13" t="n"/>
      <c r="F10" s="13" t="n"/>
      <c r="G10" s="13" t="n"/>
      <c r="H10" s="13" t="n"/>
      <c r="I10" s="13" t="n"/>
      <c r="J10" s="13" t="n"/>
      <c r="K10" s="14" t="n"/>
      <c r="L10" s="13" t="n"/>
      <c r="M10" s="15">
        <f>IF($A10="","",IF(OR($D10="Nein",$F10="Nein",$G10="Nein"),"K.o.",IF(OR($F10="",$G10=""),"offen","erfüllt")))</f>
        <v/>
      </c>
      <c r="N10" s="15">
        <f>IF($A10="","",IF($H10="Nein","K.o.",IF($H10="","offen","erfüllt")))</f>
        <v/>
      </c>
      <c r="O10" s="8">
        <f>IF($A10="","",IF($D10="Nein","K.o. – ohne Nummer: vermutlich nicht akkreditiert",IF($F10="Nein","K.o. – nicht im Verzeichnis: keine Akkreditierung in diesem Land",IF($G10="Nein","K.o. – akkreditiert, aber nicht für ISO 45001",IF($H10="Nein","K.o. – Akkreditierung trägt für unsere Branche nicht",IF($I10="Nein","Aussage trägt nicht: abgelaufen oder Geltungsbereich zu eng",IF($J10="ausweichend","Warnzeichen – ausweichende Antwort der Stelle",IF(OR($F10="",$G10="",$H10=""),"offen – Schritte 2 bis 4 ausfüllen",IF(AND(LEFT($B10,7)&lt;&gt;"Auswahl",OR($D10="",$I10="")),"offen – Schritte 1 und 5 ausfüllen","bestanden – Akkreditierung trägt (Verzeichnis, ISO 45001, Branche)")))))))))</f>
        <v/>
      </c>
      <c r="P10" s="16">
        <f>IF($K10="","",EDATE($K10,12))</f>
        <v/>
      </c>
      <c r="Q10" s="13" t="n"/>
    </row>
    <row r="11" ht="34" customHeight="1">
      <c r="A11" s="13" t="n"/>
      <c r="B11" s="13" t="n"/>
      <c r="C11" s="13" t="n"/>
      <c r="D11" s="13" t="n"/>
      <c r="E11" s="13" t="n"/>
      <c r="F11" s="13" t="n"/>
      <c r="G11" s="13" t="n"/>
      <c r="H11" s="13" t="n"/>
      <c r="I11" s="13" t="n"/>
      <c r="J11" s="13" t="n"/>
      <c r="K11" s="14" t="n"/>
      <c r="L11" s="13" t="n"/>
      <c r="M11" s="15">
        <f>IF($A11="","",IF(OR($D11="Nein",$F11="Nein",$G11="Nein"),"K.o.",IF(OR($F11="",$G11=""),"offen","erfüllt")))</f>
        <v/>
      </c>
      <c r="N11" s="15">
        <f>IF($A11="","",IF($H11="Nein","K.o.",IF($H11="","offen","erfüllt")))</f>
        <v/>
      </c>
      <c r="O11" s="8">
        <f>IF($A11="","",IF($D11="Nein","K.o. – ohne Nummer: vermutlich nicht akkreditiert",IF($F11="Nein","K.o. – nicht im Verzeichnis: keine Akkreditierung in diesem Land",IF($G11="Nein","K.o. – akkreditiert, aber nicht für ISO 45001",IF($H11="Nein","K.o. – Akkreditierung trägt für unsere Branche nicht",IF($I11="Nein","Aussage trägt nicht: abgelaufen oder Geltungsbereich zu eng",IF($J11="ausweichend","Warnzeichen – ausweichende Antwort der Stelle",IF(OR($F11="",$G11="",$H11=""),"offen – Schritte 2 bis 4 ausfüllen",IF(AND(LEFT($B11,7)&lt;&gt;"Auswahl",OR($D11="",$I11="")),"offen – Schritte 1 und 5 ausfüllen","bestanden – Akkreditierung trägt (Verzeichnis, ISO 45001, Branche)")))))))))</f>
        <v/>
      </c>
      <c r="P11" s="16">
        <f>IF($K11="","",EDATE($K11,12))</f>
        <v/>
      </c>
      <c r="Q11" s="13" t="n"/>
    </row>
    <row r="12" ht="34" customHeight="1">
      <c r="A12" s="13" t="n"/>
      <c r="B12" s="13" t="n"/>
      <c r="C12" s="13" t="n"/>
      <c r="D12" s="13" t="n"/>
      <c r="E12" s="13" t="n"/>
      <c r="F12" s="13" t="n"/>
      <c r="G12" s="13" t="n"/>
      <c r="H12" s="13" t="n"/>
      <c r="I12" s="13" t="n"/>
      <c r="J12" s="13" t="n"/>
      <c r="K12" s="14" t="n"/>
      <c r="L12" s="13" t="n"/>
      <c r="M12" s="15">
        <f>IF($A12="","",IF(OR($D12="Nein",$F12="Nein",$G12="Nein"),"K.o.",IF(OR($F12="",$G12=""),"offen","erfüllt")))</f>
        <v/>
      </c>
      <c r="N12" s="15">
        <f>IF($A12="","",IF($H12="Nein","K.o.",IF($H12="","offen","erfüllt")))</f>
        <v/>
      </c>
      <c r="O12" s="8">
        <f>IF($A12="","",IF($D12="Nein","K.o. – ohne Nummer: vermutlich nicht akkreditiert",IF($F12="Nein","K.o. – nicht im Verzeichnis: keine Akkreditierung in diesem Land",IF($G12="Nein","K.o. – akkreditiert, aber nicht für ISO 45001",IF($H12="Nein","K.o. – Akkreditierung trägt für unsere Branche nicht",IF($I12="Nein","Aussage trägt nicht: abgelaufen oder Geltungsbereich zu eng",IF($J12="ausweichend","Warnzeichen – ausweichende Antwort der Stelle",IF(OR($F12="",$G12="",$H12=""),"offen – Schritte 2 bis 4 ausfüllen",IF(AND(LEFT($B12,7)&lt;&gt;"Auswahl",OR($D12="",$I12="")),"offen – Schritte 1 und 5 ausfüllen","bestanden – Akkreditierung trägt (Verzeichnis, ISO 45001, Branche)")))))))))</f>
        <v/>
      </c>
      <c r="P12" s="16">
        <f>IF($K12="","",EDATE($K12,12))</f>
        <v/>
      </c>
      <c r="Q12" s="13" t="n"/>
    </row>
    <row r="13" ht="34" customHeight="1">
      <c r="A13" s="13" t="n"/>
      <c r="B13" s="13" t="n"/>
      <c r="C13" s="13" t="n"/>
      <c r="D13" s="13" t="n"/>
      <c r="E13" s="13" t="n"/>
      <c r="F13" s="13" t="n"/>
      <c r="G13" s="13" t="n"/>
      <c r="H13" s="13" t="n"/>
      <c r="I13" s="13" t="n"/>
      <c r="J13" s="13" t="n"/>
      <c r="K13" s="14" t="n"/>
      <c r="L13" s="13" t="n"/>
      <c r="M13" s="15">
        <f>IF($A13="","",IF(OR($D13="Nein",$F13="Nein",$G13="Nein"),"K.o.",IF(OR($F13="",$G13=""),"offen","erfüllt")))</f>
        <v/>
      </c>
      <c r="N13" s="15">
        <f>IF($A13="","",IF($H13="Nein","K.o.",IF($H13="","offen","erfüllt")))</f>
        <v/>
      </c>
      <c r="O13" s="8">
        <f>IF($A13="","",IF($D13="Nein","K.o. – ohne Nummer: vermutlich nicht akkreditiert",IF($F13="Nein","K.o. – nicht im Verzeichnis: keine Akkreditierung in diesem Land",IF($G13="Nein","K.o. – akkreditiert, aber nicht für ISO 45001",IF($H13="Nein","K.o. – Akkreditierung trägt für unsere Branche nicht",IF($I13="Nein","Aussage trägt nicht: abgelaufen oder Geltungsbereich zu eng",IF($J13="ausweichend","Warnzeichen – ausweichende Antwort der Stelle",IF(OR($F13="",$G13="",$H13=""),"offen – Schritte 2 bis 4 ausfüllen",IF(AND(LEFT($B13,7)&lt;&gt;"Auswahl",OR($D13="",$I13="")),"offen – Schritte 1 und 5 ausfüllen","bestanden – Akkreditierung trägt (Verzeichnis, ISO 45001, Branche)")))))))))</f>
        <v/>
      </c>
      <c r="P13" s="16">
        <f>IF($K13="","",EDATE($K13,12))</f>
        <v/>
      </c>
      <c r="Q13" s="13" t="n"/>
    </row>
    <row r="14" ht="34" customHeight="1">
      <c r="A14" s="13" t="n"/>
      <c r="B14" s="13" t="n"/>
      <c r="C14" s="13" t="n"/>
      <c r="D14" s="13" t="n"/>
      <c r="E14" s="13" t="n"/>
      <c r="F14" s="13" t="n"/>
      <c r="G14" s="13" t="n"/>
      <c r="H14" s="13" t="n"/>
      <c r="I14" s="13" t="n"/>
      <c r="J14" s="13" t="n"/>
      <c r="K14" s="14" t="n"/>
      <c r="L14" s="13" t="n"/>
      <c r="M14" s="15">
        <f>IF($A14="","",IF(OR($D14="Nein",$F14="Nein",$G14="Nein"),"K.o.",IF(OR($F14="",$G14=""),"offen","erfüllt")))</f>
        <v/>
      </c>
      <c r="N14" s="15">
        <f>IF($A14="","",IF($H14="Nein","K.o.",IF($H14="","offen","erfüllt")))</f>
        <v/>
      </c>
      <c r="O14" s="8">
        <f>IF($A14="","",IF($D14="Nein","K.o. – ohne Nummer: vermutlich nicht akkreditiert",IF($F14="Nein","K.o. – nicht im Verzeichnis: keine Akkreditierung in diesem Land",IF($G14="Nein","K.o. – akkreditiert, aber nicht für ISO 45001",IF($H14="Nein","K.o. – Akkreditierung trägt für unsere Branche nicht",IF($I14="Nein","Aussage trägt nicht: abgelaufen oder Geltungsbereich zu eng",IF($J14="ausweichend","Warnzeichen – ausweichende Antwort der Stelle",IF(OR($F14="",$G14="",$H14=""),"offen – Schritte 2 bis 4 ausfüllen",IF(AND(LEFT($B14,7)&lt;&gt;"Auswahl",OR($D14="",$I14="")),"offen – Schritte 1 und 5 ausfüllen","bestanden – Akkreditierung trägt (Verzeichnis, ISO 45001, Branche)")))))))))</f>
        <v/>
      </c>
      <c r="P14" s="16">
        <f>IF($K14="","",EDATE($K14,12))</f>
        <v/>
      </c>
      <c r="Q14" s="13" t="n"/>
    </row>
    <row r="15" ht="34" customHeight="1">
      <c r="A15" s="13" t="n"/>
      <c r="B15" s="13" t="n"/>
      <c r="C15" s="13" t="n"/>
      <c r="D15" s="13" t="n"/>
      <c r="E15" s="13" t="n"/>
      <c r="F15" s="13" t="n"/>
      <c r="G15" s="13" t="n"/>
      <c r="H15" s="13" t="n"/>
      <c r="I15" s="13" t="n"/>
      <c r="J15" s="13" t="n"/>
      <c r="K15" s="14" t="n"/>
      <c r="L15" s="13" t="n"/>
      <c r="M15" s="15">
        <f>IF($A15="","",IF(OR($D15="Nein",$F15="Nein",$G15="Nein"),"K.o.",IF(OR($F15="",$G15=""),"offen","erfüllt")))</f>
        <v/>
      </c>
      <c r="N15" s="15">
        <f>IF($A15="","",IF($H15="Nein","K.o.",IF($H15="","offen","erfüllt")))</f>
        <v/>
      </c>
      <c r="O15" s="8">
        <f>IF($A15="","",IF($D15="Nein","K.o. – ohne Nummer: vermutlich nicht akkreditiert",IF($F15="Nein","K.o. – nicht im Verzeichnis: keine Akkreditierung in diesem Land",IF($G15="Nein","K.o. – akkreditiert, aber nicht für ISO 45001",IF($H15="Nein","K.o. – Akkreditierung trägt für unsere Branche nicht",IF($I15="Nein","Aussage trägt nicht: abgelaufen oder Geltungsbereich zu eng",IF($J15="ausweichend","Warnzeichen – ausweichende Antwort der Stelle",IF(OR($F15="",$G15="",$H15=""),"offen – Schritte 2 bis 4 ausfüllen",IF(AND(LEFT($B15,7)&lt;&gt;"Auswahl",OR($D15="",$I15="")),"offen – Schritte 1 und 5 ausfüllen","bestanden – Akkreditierung trägt (Verzeichnis, ISO 45001, Branche)")))))))))</f>
        <v/>
      </c>
      <c r="P15" s="16">
        <f>IF($K15="","",EDATE($K15,12))</f>
        <v/>
      </c>
      <c r="Q15" s="13" t="n"/>
    </row>
    <row r="16" ht="34" customHeight="1">
      <c r="A16" s="13" t="n"/>
      <c r="B16" s="13" t="n"/>
      <c r="C16" s="13" t="n"/>
      <c r="D16" s="13" t="n"/>
      <c r="E16" s="13" t="n"/>
      <c r="F16" s="13" t="n"/>
      <c r="G16" s="13" t="n"/>
      <c r="H16" s="13" t="n"/>
      <c r="I16" s="13" t="n"/>
      <c r="J16" s="13" t="n"/>
      <c r="K16" s="14" t="n"/>
      <c r="L16" s="13" t="n"/>
      <c r="M16" s="15">
        <f>IF($A16="","",IF(OR($D16="Nein",$F16="Nein",$G16="Nein"),"K.o.",IF(OR($F16="",$G16=""),"offen","erfüllt")))</f>
        <v/>
      </c>
      <c r="N16" s="15">
        <f>IF($A16="","",IF($H16="Nein","K.o.",IF($H16="","offen","erfüllt")))</f>
        <v/>
      </c>
      <c r="O16" s="8">
        <f>IF($A16="","",IF($D16="Nein","K.o. – ohne Nummer: vermutlich nicht akkreditiert",IF($F16="Nein","K.o. – nicht im Verzeichnis: keine Akkreditierung in diesem Land",IF($G16="Nein","K.o. – akkreditiert, aber nicht für ISO 45001",IF($H16="Nein","K.o. – Akkreditierung trägt für unsere Branche nicht",IF($I16="Nein","Aussage trägt nicht: abgelaufen oder Geltungsbereich zu eng",IF($J16="ausweichend","Warnzeichen – ausweichende Antwort der Stelle",IF(OR($F16="",$G16="",$H16=""),"offen – Schritte 2 bis 4 ausfüllen",IF(AND(LEFT($B16,7)&lt;&gt;"Auswahl",OR($D16="",$I16="")),"offen – Schritte 1 und 5 ausfüllen","bestanden – Akkreditierung trägt (Verzeichnis, ISO 45001, Branche)")))))))))</f>
        <v/>
      </c>
      <c r="P16" s="16">
        <f>IF($K16="","",EDATE($K16,12))</f>
        <v/>
      </c>
      <c r="Q16" s="13" t="n"/>
    </row>
    <row r="17" ht="34" customHeight="1">
      <c r="A17" s="13" t="n"/>
      <c r="B17" s="13" t="n"/>
      <c r="C17" s="13" t="n"/>
      <c r="D17" s="13" t="n"/>
      <c r="E17" s="13" t="n"/>
      <c r="F17" s="13" t="n"/>
      <c r="G17" s="13" t="n"/>
      <c r="H17" s="13" t="n"/>
      <c r="I17" s="13" t="n"/>
      <c r="J17" s="13" t="n"/>
      <c r="K17" s="14" t="n"/>
      <c r="L17" s="13" t="n"/>
      <c r="M17" s="15">
        <f>IF($A17="","",IF(OR($D17="Nein",$F17="Nein",$G17="Nein"),"K.o.",IF(OR($F17="",$G17=""),"offen","erfüllt")))</f>
        <v/>
      </c>
      <c r="N17" s="15">
        <f>IF($A17="","",IF($H17="Nein","K.o.",IF($H17="","offen","erfüllt")))</f>
        <v/>
      </c>
      <c r="O17" s="8">
        <f>IF($A17="","",IF($D17="Nein","K.o. – ohne Nummer: vermutlich nicht akkreditiert",IF($F17="Nein","K.o. – nicht im Verzeichnis: keine Akkreditierung in diesem Land",IF($G17="Nein","K.o. – akkreditiert, aber nicht für ISO 45001",IF($H17="Nein","K.o. – Akkreditierung trägt für unsere Branche nicht",IF($I17="Nein","Aussage trägt nicht: abgelaufen oder Geltungsbereich zu eng",IF($J17="ausweichend","Warnzeichen – ausweichende Antwort der Stelle",IF(OR($F17="",$G17="",$H17=""),"offen – Schritte 2 bis 4 ausfüllen",IF(AND(LEFT($B17,7)&lt;&gt;"Auswahl",OR($D17="",$I17="")),"offen – Schritte 1 und 5 ausfüllen","bestanden – Akkreditierung trägt (Verzeichnis, ISO 45001, Branche)")))))))))</f>
        <v/>
      </c>
      <c r="P17" s="16">
        <f>IF($K17="","",EDATE($K17,12))</f>
        <v/>
      </c>
      <c r="Q17" s="13" t="n"/>
    </row>
    <row r="18" ht="34" customHeight="1">
      <c r="A18" s="13" t="n"/>
      <c r="B18" s="13" t="n"/>
      <c r="C18" s="13" t="n"/>
      <c r="D18" s="13" t="n"/>
      <c r="E18" s="13" t="n"/>
      <c r="F18" s="13" t="n"/>
      <c r="G18" s="13" t="n"/>
      <c r="H18" s="13" t="n"/>
      <c r="I18" s="13" t="n"/>
      <c r="J18" s="13" t="n"/>
      <c r="K18" s="14" t="n"/>
      <c r="L18" s="13" t="n"/>
      <c r="M18" s="15">
        <f>IF($A18="","",IF(OR($D18="Nein",$F18="Nein",$G18="Nein"),"K.o.",IF(OR($F18="",$G18=""),"offen","erfüllt")))</f>
        <v/>
      </c>
      <c r="N18" s="15">
        <f>IF($A18="","",IF($H18="Nein","K.o.",IF($H18="","offen","erfüllt")))</f>
        <v/>
      </c>
      <c r="O18" s="8">
        <f>IF($A18="","",IF($D18="Nein","K.o. – ohne Nummer: vermutlich nicht akkreditiert",IF($F18="Nein","K.o. – nicht im Verzeichnis: keine Akkreditierung in diesem Land",IF($G18="Nein","K.o. – akkreditiert, aber nicht für ISO 45001",IF($H18="Nein","K.o. – Akkreditierung trägt für unsere Branche nicht",IF($I18="Nein","Aussage trägt nicht: abgelaufen oder Geltungsbereich zu eng",IF($J18="ausweichend","Warnzeichen – ausweichende Antwort der Stelle",IF(OR($F18="",$G18="",$H18=""),"offen – Schritte 2 bis 4 ausfüllen",IF(AND(LEFT($B18,7)&lt;&gt;"Auswahl",OR($D18="",$I18="")),"offen – Schritte 1 und 5 ausfüllen","bestanden – Akkreditierung trägt (Verzeichnis, ISO 45001, Branche)")))))))))</f>
        <v/>
      </c>
      <c r="P18" s="16">
        <f>IF($K18="","",EDATE($K18,12))</f>
        <v/>
      </c>
      <c r="Q18" s="13" t="n"/>
    </row>
    <row r="19" ht="34" customHeight="1">
      <c r="A19" s="13" t="n"/>
      <c r="B19" s="13" t="n"/>
      <c r="C19" s="13" t="n"/>
      <c r="D19" s="13" t="n"/>
      <c r="E19" s="13" t="n"/>
      <c r="F19" s="13" t="n"/>
      <c r="G19" s="13" t="n"/>
      <c r="H19" s="13" t="n"/>
      <c r="I19" s="13" t="n"/>
      <c r="J19" s="13" t="n"/>
      <c r="K19" s="14" t="n"/>
      <c r="L19" s="13" t="n"/>
      <c r="M19" s="15">
        <f>IF($A19="","",IF(OR($D19="Nein",$F19="Nein",$G19="Nein"),"K.o.",IF(OR($F19="",$G19=""),"offen","erfüllt")))</f>
        <v/>
      </c>
      <c r="N19" s="15">
        <f>IF($A19="","",IF($H19="Nein","K.o.",IF($H19="","offen","erfüllt")))</f>
        <v/>
      </c>
      <c r="O19" s="8">
        <f>IF($A19="","",IF($D19="Nein","K.o. – ohne Nummer: vermutlich nicht akkreditiert",IF($F19="Nein","K.o. – nicht im Verzeichnis: keine Akkreditierung in diesem Land",IF($G19="Nein","K.o. – akkreditiert, aber nicht für ISO 45001",IF($H19="Nein","K.o. – Akkreditierung trägt für unsere Branche nicht",IF($I19="Nein","Aussage trägt nicht: abgelaufen oder Geltungsbereich zu eng",IF($J19="ausweichend","Warnzeichen – ausweichende Antwort der Stelle",IF(OR($F19="",$G19="",$H19=""),"offen – Schritte 2 bis 4 ausfüllen",IF(AND(LEFT($B19,7)&lt;&gt;"Auswahl",OR($D19="",$I19="")),"offen – Schritte 1 und 5 ausfüllen","bestanden – Akkreditierung trägt (Verzeichnis, ISO 45001, Branche)")))))))))</f>
        <v/>
      </c>
      <c r="P19" s="16">
        <f>IF($K19="","",EDATE($K19,12))</f>
        <v/>
      </c>
      <c r="Q19" s="13" t="n"/>
    </row>
    <row r="20" ht="34" customHeight="1">
      <c r="A20" s="13" t="n"/>
      <c r="B20" s="13" t="n"/>
      <c r="C20" s="13" t="n"/>
      <c r="D20" s="13" t="n"/>
      <c r="E20" s="13" t="n"/>
      <c r="F20" s="13" t="n"/>
      <c r="G20" s="13" t="n"/>
      <c r="H20" s="13" t="n"/>
      <c r="I20" s="13" t="n"/>
      <c r="J20" s="13" t="n"/>
      <c r="K20" s="14" t="n"/>
      <c r="L20" s="13" t="n"/>
      <c r="M20" s="15">
        <f>IF($A20="","",IF(OR($D20="Nein",$F20="Nein",$G20="Nein"),"K.o.",IF(OR($F20="",$G20=""),"offen","erfüllt")))</f>
        <v/>
      </c>
      <c r="N20" s="15">
        <f>IF($A20="","",IF($H20="Nein","K.o.",IF($H20="","offen","erfüllt")))</f>
        <v/>
      </c>
      <c r="O20" s="8">
        <f>IF($A20="","",IF($D20="Nein","K.o. – ohne Nummer: vermutlich nicht akkreditiert",IF($F20="Nein","K.o. – nicht im Verzeichnis: keine Akkreditierung in diesem Land",IF($G20="Nein","K.o. – akkreditiert, aber nicht für ISO 45001",IF($H20="Nein","K.o. – Akkreditierung trägt für unsere Branche nicht",IF($I20="Nein","Aussage trägt nicht: abgelaufen oder Geltungsbereich zu eng",IF($J20="ausweichend","Warnzeichen – ausweichende Antwort der Stelle",IF(OR($F20="",$G20="",$H20=""),"offen – Schritte 2 bis 4 ausfüllen",IF(AND(LEFT($B20,7)&lt;&gt;"Auswahl",OR($D20="",$I20="")),"offen – Schritte 1 und 5 ausfüllen","bestanden – Akkreditierung trägt (Verzeichnis, ISO 45001, Branche)")))))))))</f>
        <v/>
      </c>
      <c r="P20" s="16">
        <f>IF($K20="","",EDATE($K20,12))</f>
        <v/>
      </c>
      <c r="Q20" s="13" t="n"/>
    </row>
    <row r="21" ht="34" customHeight="1">
      <c r="A21" s="13" t="n"/>
      <c r="B21" s="13" t="n"/>
      <c r="C21" s="13" t="n"/>
      <c r="D21" s="13" t="n"/>
      <c r="E21" s="13" t="n"/>
      <c r="F21" s="13" t="n"/>
      <c r="G21" s="13" t="n"/>
      <c r="H21" s="13" t="n"/>
      <c r="I21" s="13" t="n"/>
      <c r="J21" s="13" t="n"/>
      <c r="K21" s="14" t="n"/>
      <c r="L21" s="13" t="n"/>
      <c r="M21" s="15">
        <f>IF($A21="","",IF(OR($D21="Nein",$F21="Nein",$G21="Nein"),"K.o.",IF(OR($F21="",$G21=""),"offen","erfüllt")))</f>
        <v/>
      </c>
      <c r="N21" s="15">
        <f>IF($A21="","",IF($H21="Nein","K.o.",IF($H21="","offen","erfüllt")))</f>
        <v/>
      </c>
      <c r="O21" s="8">
        <f>IF($A21="","",IF($D21="Nein","K.o. – ohne Nummer: vermutlich nicht akkreditiert",IF($F21="Nein","K.o. – nicht im Verzeichnis: keine Akkreditierung in diesem Land",IF($G21="Nein","K.o. – akkreditiert, aber nicht für ISO 45001",IF($H21="Nein","K.o. – Akkreditierung trägt für unsere Branche nicht",IF($I21="Nein","Aussage trägt nicht: abgelaufen oder Geltungsbereich zu eng",IF($J21="ausweichend","Warnzeichen – ausweichende Antwort der Stelle",IF(OR($F21="",$G21="",$H21=""),"offen – Schritte 2 bis 4 ausfüllen",IF(AND(LEFT($B21,7)&lt;&gt;"Auswahl",OR($D21="",$I21="")),"offen – Schritte 1 und 5 ausfüllen","bestanden – Akkreditierung trägt (Verzeichnis, ISO 45001, Branche)")))))))))</f>
        <v/>
      </c>
      <c r="P21" s="16">
        <f>IF($K21="","",EDATE($K21,12))</f>
        <v/>
      </c>
      <c r="Q21" s="13" t="n"/>
    </row>
    <row r="22" ht="34" customHeight="1">
      <c r="A22" s="13" t="n"/>
      <c r="B22" s="13" t="n"/>
      <c r="C22" s="13" t="n"/>
      <c r="D22" s="13" t="n"/>
      <c r="E22" s="13" t="n"/>
      <c r="F22" s="13" t="n"/>
      <c r="G22" s="13" t="n"/>
      <c r="H22" s="13" t="n"/>
      <c r="I22" s="13" t="n"/>
      <c r="J22" s="13" t="n"/>
      <c r="K22" s="14" t="n"/>
      <c r="L22" s="13" t="n"/>
      <c r="M22" s="15">
        <f>IF($A22="","",IF(OR($D22="Nein",$F22="Nein",$G22="Nein"),"K.o.",IF(OR($F22="",$G22=""),"offen","erfüllt")))</f>
        <v/>
      </c>
      <c r="N22" s="15">
        <f>IF($A22="","",IF($H22="Nein","K.o.",IF($H22="","offen","erfüllt")))</f>
        <v/>
      </c>
      <c r="O22" s="8">
        <f>IF($A22="","",IF($D22="Nein","K.o. – ohne Nummer: vermutlich nicht akkreditiert",IF($F22="Nein","K.o. – nicht im Verzeichnis: keine Akkreditierung in diesem Land",IF($G22="Nein","K.o. – akkreditiert, aber nicht für ISO 45001",IF($H22="Nein","K.o. – Akkreditierung trägt für unsere Branche nicht",IF($I22="Nein","Aussage trägt nicht: abgelaufen oder Geltungsbereich zu eng",IF($J22="ausweichend","Warnzeichen – ausweichende Antwort der Stelle",IF(OR($F22="",$G22="",$H22=""),"offen – Schritte 2 bis 4 ausfüllen",IF(AND(LEFT($B22,7)&lt;&gt;"Auswahl",OR($D22="",$I22="")),"offen – Schritte 1 und 5 ausfüllen","bestanden – Akkreditierung trägt (Verzeichnis, ISO 45001, Branche)")))))))))</f>
        <v/>
      </c>
      <c r="P22" s="16">
        <f>IF($K22="","",EDATE($K22,12))</f>
        <v/>
      </c>
      <c r="Q22" s="13" t="n"/>
    </row>
    <row r="23" ht="34" customHeight="1">
      <c r="A23" s="13" t="n"/>
      <c r="B23" s="13" t="n"/>
      <c r="C23" s="13" t="n"/>
      <c r="D23" s="13" t="n"/>
      <c r="E23" s="13" t="n"/>
      <c r="F23" s="13" t="n"/>
      <c r="G23" s="13" t="n"/>
      <c r="H23" s="13" t="n"/>
      <c r="I23" s="13" t="n"/>
      <c r="J23" s="13" t="n"/>
      <c r="K23" s="14" t="n"/>
      <c r="L23" s="13" t="n"/>
      <c r="M23" s="15">
        <f>IF($A23="","",IF(OR($D23="Nein",$F23="Nein",$G23="Nein"),"K.o.",IF(OR($F23="",$G23=""),"offen","erfüllt")))</f>
        <v/>
      </c>
      <c r="N23" s="15">
        <f>IF($A23="","",IF($H23="Nein","K.o.",IF($H23="","offen","erfüllt")))</f>
        <v/>
      </c>
      <c r="O23" s="8">
        <f>IF($A23="","",IF($D23="Nein","K.o. – ohne Nummer: vermutlich nicht akkreditiert",IF($F23="Nein","K.o. – nicht im Verzeichnis: keine Akkreditierung in diesem Land",IF($G23="Nein","K.o. – akkreditiert, aber nicht für ISO 45001",IF($H23="Nein","K.o. – Akkreditierung trägt für unsere Branche nicht",IF($I23="Nein","Aussage trägt nicht: abgelaufen oder Geltungsbereich zu eng",IF($J23="ausweichend","Warnzeichen – ausweichende Antwort der Stelle",IF(OR($F23="",$G23="",$H23=""),"offen – Schritte 2 bis 4 ausfüllen",IF(AND(LEFT($B23,7)&lt;&gt;"Auswahl",OR($D23="",$I23="")),"offen – Schritte 1 und 5 ausfüllen","bestanden – Akkreditierung trägt (Verzeichnis, ISO 45001, Branche)")))))))))</f>
        <v/>
      </c>
      <c r="P23" s="16">
        <f>IF($K23="","",EDATE($K23,12))</f>
        <v/>
      </c>
      <c r="Q23" s="13" t="n"/>
    </row>
    <row r="24" ht="34" customHeight="1">
      <c r="A24" s="13" t="n"/>
      <c r="B24" s="13" t="n"/>
      <c r="C24" s="13" t="n"/>
      <c r="D24" s="13" t="n"/>
      <c r="E24" s="13" t="n"/>
      <c r="F24" s="13" t="n"/>
      <c r="G24" s="13" t="n"/>
      <c r="H24" s="13" t="n"/>
      <c r="I24" s="13" t="n"/>
      <c r="J24" s="13" t="n"/>
      <c r="K24" s="14" t="n"/>
      <c r="L24" s="13" t="n"/>
      <c r="M24" s="15">
        <f>IF($A24="","",IF(OR($D24="Nein",$F24="Nein",$G24="Nein"),"K.o.",IF(OR($F24="",$G24=""),"offen","erfüllt")))</f>
        <v/>
      </c>
      <c r="N24" s="15">
        <f>IF($A24="","",IF($H24="Nein","K.o.",IF($H24="","offen","erfüllt")))</f>
        <v/>
      </c>
      <c r="O24" s="8">
        <f>IF($A24="","",IF($D24="Nein","K.o. – ohne Nummer: vermutlich nicht akkreditiert",IF($F24="Nein","K.o. – nicht im Verzeichnis: keine Akkreditierung in diesem Land",IF($G24="Nein","K.o. – akkreditiert, aber nicht für ISO 45001",IF($H24="Nein","K.o. – Akkreditierung trägt für unsere Branche nicht",IF($I24="Nein","Aussage trägt nicht: abgelaufen oder Geltungsbereich zu eng",IF($J24="ausweichend","Warnzeichen – ausweichende Antwort der Stelle",IF(OR($F24="",$G24="",$H24=""),"offen – Schritte 2 bis 4 ausfüllen",IF(AND(LEFT($B24,7)&lt;&gt;"Auswahl",OR($D24="",$I24="")),"offen – Schritte 1 und 5 ausfüllen","bestanden – Akkreditierung trägt (Verzeichnis, ISO 45001, Branche)")))))))))</f>
        <v/>
      </c>
      <c r="P24" s="16">
        <f>IF($K24="","",EDATE($K24,12))</f>
        <v/>
      </c>
      <c r="Q24" s="13" t="n"/>
    </row>
    <row r="25" ht="34" customHeight="1">
      <c r="A25" s="13" t="n"/>
      <c r="B25" s="13" t="n"/>
      <c r="C25" s="13" t="n"/>
      <c r="D25" s="13" t="n"/>
      <c r="E25" s="13" t="n"/>
      <c r="F25" s="13" t="n"/>
      <c r="G25" s="13" t="n"/>
      <c r="H25" s="13" t="n"/>
      <c r="I25" s="13" t="n"/>
      <c r="J25" s="13" t="n"/>
      <c r="K25" s="14" t="n"/>
      <c r="L25" s="13" t="n"/>
      <c r="M25" s="15">
        <f>IF($A25="","",IF(OR($D25="Nein",$F25="Nein",$G25="Nein"),"K.o.",IF(OR($F25="",$G25=""),"offen","erfüllt")))</f>
        <v/>
      </c>
      <c r="N25" s="15">
        <f>IF($A25="","",IF($H25="Nein","K.o.",IF($H25="","offen","erfüllt")))</f>
        <v/>
      </c>
      <c r="O25" s="8">
        <f>IF($A25="","",IF($D25="Nein","K.o. – ohne Nummer: vermutlich nicht akkreditiert",IF($F25="Nein","K.o. – nicht im Verzeichnis: keine Akkreditierung in diesem Land",IF($G25="Nein","K.o. – akkreditiert, aber nicht für ISO 45001",IF($H25="Nein","K.o. – Akkreditierung trägt für unsere Branche nicht",IF($I25="Nein","Aussage trägt nicht: abgelaufen oder Geltungsbereich zu eng",IF($J25="ausweichend","Warnzeichen – ausweichende Antwort der Stelle",IF(OR($F25="",$G25="",$H25=""),"offen – Schritte 2 bis 4 ausfüllen",IF(AND(LEFT($B25,7)&lt;&gt;"Auswahl",OR($D25="",$I25="")),"offen – Schritte 1 und 5 ausfüllen","bestanden – Akkreditierung trägt (Verzeichnis, ISO 45001, Branche)")))))))))</f>
        <v/>
      </c>
      <c r="P25" s="16">
        <f>IF($K25="","",EDATE($K25,12))</f>
        <v/>
      </c>
      <c r="Q25" s="13" t="n"/>
    </row>
    <row r="26" ht="34" customHeight="1">
      <c r="A26" s="13" t="n"/>
      <c r="B26" s="13" t="n"/>
      <c r="C26" s="13" t="n"/>
      <c r="D26" s="13" t="n"/>
      <c r="E26" s="13" t="n"/>
      <c r="F26" s="13" t="n"/>
      <c r="G26" s="13" t="n"/>
      <c r="H26" s="13" t="n"/>
      <c r="I26" s="13" t="n"/>
      <c r="J26" s="13" t="n"/>
      <c r="K26" s="14" t="n"/>
      <c r="L26" s="13" t="n"/>
      <c r="M26" s="15">
        <f>IF($A26="","",IF(OR($D26="Nein",$F26="Nein",$G26="Nein"),"K.o.",IF(OR($F26="",$G26=""),"offen","erfüllt")))</f>
        <v/>
      </c>
      <c r="N26" s="15">
        <f>IF($A26="","",IF($H26="Nein","K.o.",IF($H26="","offen","erfüllt")))</f>
        <v/>
      </c>
      <c r="O26" s="8">
        <f>IF($A26="","",IF($D26="Nein","K.o. – ohne Nummer: vermutlich nicht akkreditiert",IF($F26="Nein","K.o. – nicht im Verzeichnis: keine Akkreditierung in diesem Land",IF($G26="Nein","K.o. – akkreditiert, aber nicht für ISO 45001",IF($H26="Nein","K.o. – Akkreditierung trägt für unsere Branche nicht",IF($I26="Nein","Aussage trägt nicht: abgelaufen oder Geltungsbereich zu eng",IF($J26="ausweichend","Warnzeichen – ausweichende Antwort der Stelle",IF(OR($F26="",$G26="",$H26=""),"offen – Schritte 2 bis 4 ausfüllen",IF(AND(LEFT($B26,7)&lt;&gt;"Auswahl",OR($D26="",$I26="")),"offen – Schritte 1 und 5 ausfüllen","bestanden – Akkreditierung trägt (Verzeichnis, ISO 45001, Branche)")))))))))</f>
        <v/>
      </c>
      <c r="P26" s="16">
        <f>IF($K26="","",EDATE($K26,12))</f>
        <v/>
      </c>
      <c r="Q26" s="13" t="n"/>
    </row>
    <row r="27" ht="34" customHeight="1">
      <c r="A27" s="13" t="n"/>
      <c r="B27" s="13" t="n"/>
      <c r="C27" s="13" t="n"/>
      <c r="D27" s="13" t="n"/>
      <c r="E27" s="13" t="n"/>
      <c r="F27" s="13" t="n"/>
      <c r="G27" s="13" t="n"/>
      <c r="H27" s="13" t="n"/>
      <c r="I27" s="13" t="n"/>
      <c r="J27" s="13" t="n"/>
      <c r="K27" s="14" t="n"/>
      <c r="L27" s="13" t="n"/>
      <c r="M27" s="15">
        <f>IF($A27="","",IF(OR($D27="Nein",$F27="Nein",$G27="Nein"),"K.o.",IF(OR($F27="",$G27=""),"offen","erfüllt")))</f>
        <v/>
      </c>
      <c r="N27" s="15">
        <f>IF($A27="","",IF($H27="Nein","K.o.",IF($H27="","offen","erfüllt")))</f>
        <v/>
      </c>
      <c r="O27" s="8">
        <f>IF($A27="","",IF($D27="Nein","K.o. – ohne Nummer: vermutlich nicht akkreditiert",IF($F27="Nein","K.o. – nicht im Verzeichnis: keine Akkreditierung in diesem Land",IF($G27="Nein","K.o. – akkreditiert, aber nicht für ISO 45001",IF($H27="Nein","K.o. – Akkreditierung trägt für unsere Branche nicht",IF($I27="Nein","Aussage trägt nicht: abgelaufen oder Geltungsbereich zu eng",IF($J27="ausweichend","Warnzeichen – ausweichende Antwort der Stelle",IF(OR($F27="",$G27="",$H27=""),"offen – Schritte 2 bis 4 ausfüllen",IF(AND(LEFT($B27,7)&lt;&gt;"Auswahl",OR($D27="",$I27="")),"offen – Schritte 1 und 5 ausfüllen","bestanden – Akkreditierung trägt (Verzeichnis, ISO 45001, Branche)")))))))))</f>
        <v/>
      </c>
      <c r="P27" s="16">
        <f>IF($K27="","",EDATE($K27,12))</f>
        <v/>
      </c>
      <c r="Q27" s="13" t="n"/>
    </row>
    <row r="28" ht="34" customHeight="1">
      <c r="A28" s="13" t="n"/>
      <c r="B28" s="13" t="n"/>
      <c r="C28" s="13" t="n"/>
      <c r="D28" s="13" t="n"/>
      <c r="E28" s="13" t="n"/>
      <c r="F28" s="13" t="n"/>
      <c r="G28" s="13" t="n"/>
      <c r="H28" s="13" t="n"/>
      <c r="I28" s="13" t="n"/>
      <c r="J28" s="13" t="n"/>
      <c r="K28" s="14" t="n"/>
      <c r="L28" s="13" t="n"/>
      <c r="M28" s="15">
        <f>IF($A28="","",IF(OR($D28="Nein",$F28="Nein",$G28="Nein"),"K.o.",IF(OR($F28="",$G28=""),"offen","erfüllt")))</f>
        <v/>
      </c>
      <c r="N28" s="15">
        <f>IF($A28="","",IF($H28="Nein","K.o.",IF($H28="","offen","erfüllt")))</f>
        <v/>
      </c>
      <c r="O28" s="8">
        <f>IF($A28="","",IF($D28="Nein","K.o. – ohne Nummer: vermutlich nicht akkreditiert",IF($F28="Nein","K.o. – nicht im Verzeichnis: keine Akkreditierung in diesem Land",IF($G28="Nein","K.o. – akkreditiert, aber nicht für ISO 45001",IF($H28="Nein","K.o. – Akkreditierung trägt für unsere Branche nicht",IF($I28="Nein","Aussage trägt nicht: abgelaufen oder Geltungsbereich zu eng",IF($J28="ausweichend","Warnzeichen – ausweichende Antwort der Stelle",IF(OR($F28="",$G28="",$H28=""),"offen – Schritte 2 bis 4 ausfüllen",IF(AND(LEFT($B28,7)&lt;&gt;"Auswahl",OR($D28="",$I28="")),"offen – Schritte 1 und 5 ausfüllen","bestanden – Akkreditierung trägt (Verzeichnis, ISO 45001, Branche)")))))))))</f>
        <v/>
      </c>
      <c r="P28" s="16">
        <f>IF($K28="","",EDATE($K28,12))</f>
        <v/>
      </c>
      <c r="Q28" s="13" t="n"/>
    </row>
    <row r="30" ht="22" customHeight="1">
      <c r="A30" s="4" t="inlineStr">
        <is>
          <t>Was auf einem akkreditierten Zertifikat stehen muss – sieben Angaben (Abschnitt 4.3); fehlt eine, lohnt die Nachfrage</t>
        </is>
      </c>
      <c r="B30" s="5" t="n"/>
      <c r="C30" s="5" t="n"/>
      <c r="D30" s="5" t="n"/>
      <c r="E30" s="5" t="n"/>
      <c r="F30" s="5" t="n"/>
      <c r="G30" s="5" t="n"/>
      <c r="H30" s="5" t="n"/>
      <c r="I30" s="5" t="n"/>
      <c r="J30" s="5" t="n"/>
      <c r="K30" s="5" t="n"/>
      <c r="L30" s="5" t="n"/>
    </row>
    <row r="31" ht="22" customHeight="1">
      <c r="A31" s="17" t="inlineStr">
        <is>
          <t>Angabe</t>
        </is>
      </c>
      <c r="B31" s="17" t="inlineStr">
        <is>
          <t>Warum sie zählt</t>
        </is>
      </c>
      <c r="C31" s="18" t="n"/>
      <c r="D31" s="18" t="n"/>
      <c r="E31" s="18" t="n"/>
      <c r="F31" s="19" t="n"/>
    </row>
    <row r="32" ht="18" customHeight="1">
      <c r="A32" s="20" t="inlineStr">
        <is>
          <t>Name der ausstellenden Zertifizierungsstelle</t>
        </is>
      </c>
      <c r="B32" s="8" t="inlineStr">
        <is>
          <t>Die Instanz, die man im Verzeichnis nachschlägt</t>
        </is>
      </c>
      <c r="C32" s="21" t="n"/>
      <c r="D32" s="21" t="n"/>
      <c r="E32" s="21" t="n"/>
      <c r="F32" s="21" t="n"/>
    </row>
    <row r="33" ht="18" customHeight="1">
      <c r="A33" s="20" t="inlineStr">
        <is>
          <t>Akkreditierungssymbol mit Registriernummer</t>
        </is>
      </c>
      <c r="B33" s="8" t="inlineStr">
        <is>
          <t>Der Beleg für das zweite Glied der Kette</t>
        </is>
      </c>
      <c r="C33" s="21" t="n"/>
      <c r="D33" s="21" t="n"/>
      <c r="E33" s="21" t="n"/>
      <c r="F33" s="21" t="n"/>
    </row>
    <row r="34" ht="18" customHeight="1">
      <c r="A34" s="20" t="inlineStr">
        <is>
          <t>Norm mit Ausgabejahr</t>
        </is>
      </c>
      <c r="B34" s="8" t="inlineStr">
        <is>
          <t>«ISO 45001» allein sagt nicht, welche Fassung zugrunde lag</t>
        </is>
      </c>
      <c r="C34" s="21" t="n"/>
      <c r="D34" s="21" t="n"/>
      <c r="E34" s="21" t="n"/>
      <c r="F34" s="21" t="n"/>
    </row>
    <row r="35" ht="18" customHeight="1">
      <c r="A35" s="20" t="inlineStr">
        <is>
          <t>Geltungsbereich im Wortlaut</t>
        </is>
      </c>
      <c r="B35" s="8" t="inlineStr">
        <is>
          <t>Was tatsächlich zertifiziert ist – Kunden lesen genau diese Zeile</t>
        </is>
      </c>
      <c r="C35" s="21" t="n"/>
      <c r="D35" s="21" t="n"/>
      <c r="E35" s="21" t="n"/>
      <c r="F35" s="21" t="n"/>
    </row>
    <row r="36" ht="18" customHeight="1">
      <c r="A36" s="20" t="inlineStr">
        <is>
          <t>Standorte</t>
        </is>
      </c>
      <c r="B36" s="8" t="inlineStr">
        <is>
          <t>Bei Gruppen entscheidend: welches Haus ist enthalten</t>
        </is>
      </c>
      <c r="C36" s="21" t="n"/>
      <c r="D36" s="21" t="n"/>
      <c r="E36" s="21" t="n"/>
      <c r="F36" s="21" t="n"/>
    </row>
    <row r="37" ht="18" customHeight="1">
      <c r="A37" s="20" t="inlineStr">
        <is>
          <t>Gültigkeitszeitraum</t>
        </is>
      </c>
      <c r="B37" s="8" t="inlineStr">
        <is>
          <t>Ein Zertifikat gilt für einen Zyklus, nicht unbefristet</t>
        </is>
      </c>
      <c r="C37" s="21" t="n"/>
      <c r="D37" s="21" t="n"/>
      <c r="E37" s="21" t="n"/>
      <c r="F37" s="21" t="n"/>
    </row>
    <row r="38" ht="18" customHeight="1">
      <c r="A38" s="20" t="inlineStr">
        <is>
          <t>Zertifikatsnummer</t>
        </is>
      </c>
      <c r="B38" s="8" t="inlineStr">
        <is>
          <t>Damit ist es in den Verzeichnissen auffindbar</t>
        </is>
      </c>
      <c r="C38" s="21" t="n"/>
      <c r="D38" s="21" t="n"/>
      <c r="E38" s="21" t="n"/>
      <c r="F38" s="21" t="n"/>
    </row>
    <row r="40" ht="42" customHeight="1">
      <c r="A40" s="9" t="inlineStr">
        <is>
          <t>Das Logo allein beweist nichts; entscheidend ist die Prüfung des Akkreditierungsumfangs im Verzeichnis der Akkreditierungsstelle. «Wir sind ISO-zertifiziert» nennt weder Norm noch Fassung, weder Stelle noch Geltungsbereich – die vollständige Angabe lautet: Norm mit Jahr, ausstellende Stelle, Akkreditierung, Geltungsbereich, Gültigkeit. Während einer Aussetzung darf das Zertifikat nicht verwendet werden – auch nicht auf der Website oder im Angebot.</t>
        </is>
      </c>
    </row>
  </sheetData>
  <mergeCells count="14">
    <mergeCell ref="A30:L30"/>
    <mergeCell ref="B38:F38"/>
    <mergeCell ref="B34:F34"/>
    <mergeCell ref="B33:F33"/>
    <mergeCell ref="M6:Q6"/>
    <mergeCell ref="A5:L5"/>
    <mergeCell ref="B37:F37"/>
    <mergeCell ref="A6:L6"/>
    <mergeCell ref="B31:F31"/>
    <mergeCell ref="A40:L40"/>
    <mergeCell ref="B36:F36"/>
    <mergeCell ref="B32:F32"/>
    <mergeCell ref="A4:L4"/>
    <mergeCell ref="B35:F35"/>
  </mergeCells>
  <conditionalFormatting sqref="M9:M28">
    <cfRule type="expression" priority="1" dxfId="0">
      <formula>M9="K.o."</formula>
    </cfRule>
    <cfRule type="expression" priority="2" dxfId="1">
      <formula>M9="erfüllt"</formula>
    </cfRule>
  </conditionalFormatting>
  <conditionalFormatting sqref="N9:N28">
    <cfRule type="expression" priority="3" dxfId="0">
      <formula>N9="K.o."</formula>
    </cfRule>
    <cfRule type="expression" priority="4" dxfId="1">
      <formula>N9="erfüllt"</formula>
    </cfRule>
  </conditionalFormatting>
  <conditionalFormatting sqref="O9:O28">
    <cfRule type="expression" priority="5" dxfId="2">
      <formula>LEFT($O9,4)="K.o."</formula>
    </cfRule>
    <cfRule type="expression" priority="6" dxfId="1">
      <formula>LEFT($O9,9)="bestanden"</formula>
    </cfRule>
  </conditionalFormatting>
  <dataValidations count="9">
    <dataValidation sqref="B9:B28" showDropDown="0" showInputMessage="0" showErrorMessage="1" allowBlank="1" errorTitle="Bitte aus der Liste wählen" error="Bitte einen Wert aus der Liste wählen." type="list">
      <formula1>=Listen!$A$2:$A$4</formula1>
    </dataValidation>
    <dataValidation sqref="C9:C28" showDropDown="0" showInputMessage="0" showErrorMessage="1" allowBlank="1" errorTitle="Bitte aus der Liste wählen" error="Bitte einen Wert aus der Liste wählen." type="list">
      <formula1>=Listen!$B$2:$B$5</formula1>
    </dataValidation>
    <dataValidation sqref="D9:D28" showDropDown="0" showInputMessage="0" showErrorMessage="1" allowBlank="1" errorTitle="Bitte aus der Liste wählen" error="Bitte einen Wert aus der Liste wählen." type="list">
      <formula1>=Listen!$C$2:$C$4</formula1>
    </dataValidation>
    <dataValidation sqref="I9:I28" showDropDown="0" showInputMessage="0" showErrorMessage="1" allowBlank="1" errorTitle="Bitte aus der Liste wählen" error="Bitte einen Wert aus der Liste wählen." type="list">
      <formula1>=Listen!$C$2:$C$4</formula1>
    </dataValidation>
    <dataValidation sqref="F9:F28" showDropDown="0" showInputMessage="0" showErrorMessage="1" allowBlank="1" errorTitle="Bitte aus der Liste wählen" error="Bitte einen Wert aus der Liste wählen." type="list">
      <formula1>=Listen!$J$2:$J$3</formula1>
    </dataValidation>
    <dataValidation sqref="G9:G28" showDropDown="0" showInputMessage="0" showErrorMessage="1" allowBlank="1" errorTitle="Bitte aus der Liste wählen" error="Bitte einen Wert aus der Liste wählen." type="list">
      <formula1>=Listen!$J$2:$J$3</formula1>
    </dataValidation>
    <dataValidation sqref="H9:H28" showDropDown="0" showInputMessage="0" showErrorMessage="1" allowBlank="1" errorTitle="Bitte aus der Liste wählen" error="Bitte einen Wert aus der Liste wählen." type="list">
      <formula1>=Listen!$J$2:$J$3</formula1>
    </dataValidation>
    <dataValidation sqref="J9:J28" showDropDown="0" showInputMessage="0" showErrorMessage="1" allowBlank="1" errorTitle="Bitte aus der Liste wählen" error="Bitte einen Wert aus der Liste wählen." type="list">
      <formula1>=Listen!$D$2:$D$4</formula1>
    </dataValidation>
    <dataValidation sqref="K9:K28" showDropDown="0" showInputMessage="0" showErrorMessage="1" allowBlank="1" errorTitle="Datum" error="Bitte ein Datum eintragen (TT.MM.JJJJ)." type="date" operator="greaterThan">
      <formula1>36526</formula1>
    </dataValidation>
  </dataValidations>
  <pageMargins left="0.4" right="0.4" top="0.5" bottom="0.6" header="0.5" footer="0.5"/>
  <pageSetup orientation="landscape" paperSize="9" fitToHeight="0" fitToWidth="2"/>
  <headerFooter>
    <oddHeader/>
    <oddFooter>&amp;C&amp;8 Das Steuer und die Lupe · Band 3b · buecher.effedore.com  ·  Seite &amp;P von &amp;N</oddFooter>
    <evenHeader/>
    <evenFooter/>
    <firstHeader/>
    <firstFooter/>
  </headerFooter>
  <colBreaks count="1" manualBreakCount="1">
    <brk id="10" min="0" max="16383" man="1"/>
  </colBreaks>
</worksheet>
</file>

<file path=xl/worksheets/sheet3.xml><?xml version="1.0" encoding="utf-8"?>
<worksheet xmlns="http://schemas.openxmlformats.org/spreadsheetml/2006/main">
  <sheetPr>
    <outlinePr summaryBelow="1" summaryRight="1"/>
    <pageSetUpPr fitToPage="1"/>
  </sheetPr>
  <dimension ref="A1:M20"/>
  <sheetViews>
    <sheetView showGridLines="0" workbookViewId="0">
      <pane xSplit="2" ySplit="9" topLeftCell="C10" activePane="bottomRight" state="frozen"/>
      <selection pane="topRight"/>
      <selection pane="bottomLeft"/>
      <selection pane="bottomRight" activeCell="A1" sqref="A1"/>
    </sheetView>
  </sheetViews>
  <sheetFormatPr baseColWidth="8" defaultRowHeight="15"/>
  <cols>
    <col width="5" customWidth="1" min="1" max="1"/>
    <col width="24" customWidth="1" min="2" max="2"/>
    <col width="36" customWidth="1" min="3" max="3"/>
    <col width="40" customWidth="1" min="4" max="4"/>
    <col width="10" customWidth="1" min="5" max="5"/>
    <col width="9" customWidth="1" min="6" max="6"/>
    <col width="27" customWidth="1" min="7" max="7"/>
    <col width="9" customWidth="1" min="8" max="8"/>
    <col width="27" customWidth="1" min="9" max="9"/>
    <col width="9" customWidth="1" min="10" max="10"/>
    <col width="27" customWidth="1" min="11" max="11"/>
    <col width="9" customWidth="1" min="12" max="12"/>
    <col width="27" customWidth="1" min="13" max="13"/>
  </cols>
  <sheetData>
    <row r="1" ht="26" customHeight="1">
      <c r="A1" s="1" t="inlineStr">
        <is>
          <t>Angebotsvergleich – die Kriterien des Bandes</t>
        </is>
      </c>
    </row>
    <row r="2">
      <c r="A2" s="2" t="inlineStr">
        <is>
          <t>Vorlage zu Abschnitt 4.2 des Bandes 3b · Die Reihenfolge ist der eigentliche Inhalt: Der Preis steht an siebter Stelle</t>
        </is>
      </c>
    </row>
    <row r="3">
      <c r="A3" s="3" t="inlineStr">
        <is>
          <t>Das Steuer und die Lupe · Band 3b · buecher.effedore.com</t>
        </is>
      </c>
    </row>
    <row r="4" ht="30" customHeight="1">
      <c r="A4" s="9" t="inlineStr">
        <is>
          <t>Zuerst die Namen der Stellen eintragen (Auswahlliste = Stellen aus dem Blatt «Akkreditierung prüfen»). Kriterien 1 und 2 füllen sich dort aus der Prüfung; die übrigen Kriterien bewerten Sie nach den Antworten der Stellen. Skala der Vorlage: 0 = nicht erfüllt oder ausweichende Antwort · 1 = teilweise oder ohne Beleg · 2 = erfüllt und belegt.</t>
        </is>
      </c>
    </row>
    <row r="5">
      <c r="B5" s="22" t="inlineStr">
        <is>
          <t>Haus / Standort:</t>
        </is>
      </c>
      <c r="C5" s="13" t="n"/>
      <c r="D5" s="23" t="inlineStr">
        <is>
          <t>Verglichen am / Vorauswahl durch (Fachkraft, interner Auditor):</t>
        </is>
      </c>
      <c r="E5" s="13" t="n"/>
    </row>
    <row r="7">
      <c r="F7" s="24" t="inlineStr">
        <is>
          <t>ANBIETER 1</t>
        </is>
      </c>
      <c r="G7" s="25" t="n"/>
      <c r="H7" s="24" t="inlineStr">
        <is>
          <t>ANBIETER 2</t>
        </is>
      </c>
      <c r="I7" s="25" t="n"/>
      <c r="J7" s="24" t="inlineStr">
        <is>
          <t>ANBIETER 3</t>
        </is>
      </c>
      <c r="K7" s="25" t="n"/>
      <c r="L7" s="24" t="inlineStr">
        <is>
          <t>ANBIETER 4</t>
        </is>
      </c>
      <c r="M7" s="25" t="n"/>
    </row>
    <row r="8" ht="30" customHeight="1">
      <c r="A8" s="26" t="n"/>
      <c r="B8" s="9" t="inlineStr">
        <is>
          <t>Name der Zertifizierungsstelle →</t>
        </is>
      </c>
      <c r="C8" s="26" t="n"/>
      <c r="D8" s="26" t="n"/>
      <c r="E8" s="26" t="n"/>
      <c r="F8" s="27" t="n"/>
      <c r="G8" s="21" t="n"/>
      <c r="H8" s="27" t="n"/>
      <c r="I8" s="21" t="n"/>
      <c r="J8" s="27" t="n"/>
      <c r="K8" s="21" t="n"/>
      <c r="L8" s="27" t="n"/>
      <c r="M8" s="21" t="n"/>
    </row>
    <row r="9" ht="22" customHeight="1">
      <c r="A9" s="10" t="inlineStr">
        <is>
          <t>Nr.</t>
        </is>
      </c>
      <c r="B9" s="10" t="inlineStr">
        <is>
          <t>Kriterium</t>
        </is>
      </c>
      <c r="C9" s="10" t="inlineStr">
        <is>
          <t>Die Frage</t>
        </is>
      </c>
      <c r="D9" s="10" t="inlineStr">
        <is>
          <t>Wie man es prüft (Band)</t>
        </is>
      </c>
      <c r="E9" s="10" t="inlineStr">
        <is>
          <t>Gewicht</t>
        </is>
      </c>
      <c r="F9" s="28" t="inlineStr">
        <is>
          <t>Punkte</t>
        </is>
      </c>
      <c r="G9" s="29" t="inlineStr">
        <is>
          <t>Beleg / Antwort der Stelle</t>
        </is>
      </c>
      <c r="H9" s="28" t="inlineStr">
        <is>
          <t>Punkte</t>
        </is>
      </c>
      <c r="I9" s="29" t="inlineStr">
        <is>
          <t>Beleg / Antwort der Stelle</t>
        </is>
      </c>
      <c r="J9" s="28" t="inlineStr">
        <is>
          <t>Punkte</t>
        </is>
      </c>
      <c r="K9" s="29" t="inlineStr">
        <is>
          <t>Beleg / Antwort der Stelle</t>
        </is>
      </c>
      <c r="L9" s="28" t="inlineStr">
        <is>
          <t>Punkte</t>
        </is>
      </c>
      <c r="M9" s="29" t="inlineStr">
        <is>
          <t>Beleg / Antwort der Stelle</t>
        </is>
      </c>
    </row>
    <row r="10" ht="30.22" customHeight="1">
      <c r="A10" s="30" t="inlineStr">
        <is>
          <t>1</t>
        </is>
      </c>
      <c r="B10" s="31" t="inlineStr">
        <is>
          <t>Akkreditierung</t>
        </is>
      </c>
      <c r="C10" s="8" t="inlineStr">
        <is>
          <t>Ist die Stelle akkreditiert – und für ISO 45001?</t>
        </is>
      </c>
      <c r="D10" s="32" t="inlineStr">
        <is>
          <t>Öffentliches Verzeichnis der nationalen Akkreditierungsstelle; K.-o.-Kriterium</t>
        </is>
      </c>
      <c r="E10" s="33" t="inlineStr">
        <is>
          <t>K.-o.</t>
        </is>
      </c>
      <c r="F10" s="34">
        <f>IF(F8="","",IFERROR(INDEX('Akkreditierung prüfen'!$M$9:$M$28,MATCH(F8,'Akkreditierung prüfen'!$A$9:$A$28,0)),"nicht geprüft"))</f>
        <v/>
      </c>
      <c r="G10" s="21" t="n"/>
      <c r="H10" s="34">
        <f>IF(H8="","",IFERROR(INDEX('Akkreditierung prüfen'!$M$9:$M$28,MATCH(H8,'Akkreditierung prüfen'!$A$9:$A$28,0)),"nicht geprüft"))</f>
        <v/>
      </c>
      <c r="I10" s="21" t="n"/>
      <c r="J10" s="34">
        <f>IF(J8="","",IFERROR(INDEX('Akkreditierung prüfen'!$M$9:$M$28,MATCH(J8,'Akkreditierung prüfen'!$A$9:$A$28,0)),"nicht geprüft"))</f>
        <v/>
      </c>
      <c r="K10" s="21" t="n"/>
      <c r="L10" s="34">
        <f>IF(L8="","",IFERROR(INDEX('Akkreditierung prüfen'!$M$9:$M$28,MATCH(L8,'Akkreditierung prüfen'!$A$9:$A$28,0)),"nicht geprüft"))</f>
        <v/>
      </c>
      <c r="M10" s="21" t="n"/>
    </row>
    <row r="11" ht="30.22" customHeight="1">
      <c r="A11" s="30" t="inlineStr">
        <is>
          <t>2</t>
        </is>
      </c>
      <c r="B11" s="31" t="inlineStr">
        <is>
          <t>Geltungsbereich</t>
        </is>
      </c>
      <c r="C11" s="8" t="inlineStr">
        <is>
          <t>Deckt ihre Akkreditierung unsere Branche ab?</t>
        </is>
      </c>
      <c r="D11" s="32" t="inlineStr">
        <is>
          <t>Der Akkreditierungsumfang nennt die Wirtschaftszweige</t>
        </is>
      </c>
      <c r="E11" s="33" t="inlineStr">
        <is>
          <t>K.-o.</t>
        </is>
      </c>
      <c r="F11" s="34">
        <f>IF(F8="","",IFERROR(INDEX('Akkreditierung prüfen'!$N$9:$N$28,MATCH(F8,'Akkreditierung prüfen'!$A$9:$A$28,0)),"nicht geprüft"))</f>
        <v/>
      </c>
      <c r="G11" s="21" t="n"/>
      <c r="H11" s="34">
        <f>IF(H8="","",IFERROR(INDEX('Akkreditierung prüfen'!$N$9:$N$28,MATCH(H8,'Akkreditierung prüfen'!$A$9:$A$28,0)),"nicht geprüft"))</f>
        <v/>
      </c>
      <c r="I11" s="21" t="n"/>
      <c r="J11" s="34">
        <f>IF(J8="","",IFERROR(INDEX('Akkreditierung prüfen'!$N$9:$N$28,MATCH(J8,'Akkreditierung prüfen'!$A$9:$A$28,0)),"nicht geprüft"))</f>
        <v/>
      </c>
      <c r="K11" s="21" t="n"/>
      <c r="L11" s="34">
        <f>IF(L8="","",IFERROR(INDEX('Akkreditierung prüfen'!$N$9:$N$28,MATCH(L8,'Akkreditierung prüfen'!$A$9:$A$28,0)),"nicht geprüft"))</f>
        <v/>
      </c>
      <c r="M11" s="21" t="n"/>
    </row>
    <row r="12" ht="28.84" customHeight="1">
      <c r="A12" s="30" t="inlineStr">
        <is>
          <t>3</t>
        </is>
      </c>
      <c r="B12" s="31" t="inlineStr">
        <is>
          <t>Branchenkompetenz</t>
        </is>
      </c>
      <c r="C12" s="8" t="inlineStr">
        <is>
          <t>Kennen die Auditoren ein Hotel von innen?</t>
        </is>
      </c>
      <c r="D12" s="32" t="inlineStr">
        <is>
          <t>Profil des vorgesehenen Auditors erfragen – man darf das</t>
        </is>
      </c>
      <c r="E12" s="35" t="n">
        <v>1</v>
      </c>
      <c r="F12" s="36" t="n"/>
      <c r="G12" s="37" t="n"/>
      <c r="H12" s="36" t="n"/>
      <c r="I12" s="37" t="n"/>
      <c r="J12" s="36" t="n"/>
      <c r="K12" s="37" t="n"/>
      <c r="L12" s="36" t="n"/>
      <c r="M12" s="37" t="n"/>
    </row>
    <row r="13" ht="53.67999999999999" customHeight="1">
      <c r="A13" s="30" t="inlineStr">
        <is>
          <t>4</t>
        </is>
      </c>
      <c r="B13" s="31" t="inlineStr">
        <is>
          <t>Beständigkeit</t>
        </is>
      </c>
      <c r="C13" s="8" t="inlineStr">
        <is>
          <t>Bleibt das Team über den Zyklus?</t>
        </is>
      </c>
      <c r="D13" s="32" t="inlineStr">
        <is>
          <t>Nachfragen; ein Wechsel bei jedem Audit kostet jedes Mal Einarbeitung. Realistisch ist nicht Unveränderlichkeit, sondern Übergabe: Der neue Auditor hat die Berichte der Vorjahre gelesen.</t>
        </is>
      </c>
      <c r="E13" s="35" t="n">
        <v>1</v>
      </c>
      <c r="F13" s="36" t="n"/>
      <c r="G13" s="37" t="n"/>
      <c r="H13" s="36" t="n"/>
      <c r="I13" s="37" t="n"/>
      <c r="J13" s="36" t="n"/>
      <c r="K13" s="37" t="n"/>
      <c r="L13" s="36" t="n"/>
      <c r="M13" s="37" t="n"/>
    </row>
    <row r="14" ht="30.22" customHeight="1">
      <c r="A14" s="30" t="inlineStr">
        <is>
          <t>5</t>
        </is>
      </c>
      <c r="B14" s="31" t="inlineStr">
        <is>
          <t>Sprache und Erreichbarkeit</t>
        </is>
      </c>
      <c r="C14" s="8" t="inlineStr">
        <is>
          <t>In welcher Sprache wird auditiert und berichtet?</t>
        </is>
      </c>
      <c r="D14" s="32" t="inlineStr">
        <is>
          <t>Für Häuser mit mehrsprachigem Personal keine Nebensache</t>
        </is>
      </c>
      <c r="E14" s="35" t="n">
        <v>1</v>
      </c>
      <c r="F14" s="36" t="n"/>
      <c r="G14" s="37" t="n"/>
      <c r="H14" s="36" t="n"/>
      <c r="I14" s="37" t="n"/>
      <c r="J14" s="36" t="n"/>
      <c r="K14" s="37" t="n"/>
      <c r="L14" s="36" t="n"/>
      <c r="M14" s="37" t="n"/>
    </row>
    <row r="15" ht="41.25999999999999" customHeight="1">
      <c r="A15" s="30" t="inlineStr">
        <is>
          <t>6</t>
        </is>
      </c>
      <c r="B15" s="31" t="inlineStr">
        <is>
          <t>Verfahren</t>
        </is>
      </c>
      <c r="C15" s="8" t="inlineStr">
        <is>
          <t>Wie läuft es bei Abweichungen, und wie beschwert man sich?</t>
        </is>
      </c>
      <c r="D15" s="32" t="inlineStr">
        <is>
          <t>Verfahrensbeschreibung anfordern; sie muss existieren (Fristen, Nachweise, wann ein Nachaudit nötig wird und was es kostet)</t>
        </is>
      </c>
      <c r="E15" s="35" t="n">
        <v>1</v>
      </c>
      <c r="F15" s="36" t="n"/>
      <c r="G15" s="37" t="n"/>
      <c r="H15" s="36" t="n"/>
      <c r="I15" s="37" t="n"/>
      <c r="J15" s="36" t="n"/>
      <c r="K15" s="37" t="n"/>
      <c r="L15" s="36" t="n"/>
      <c r="M15" s="37" t="n"/>
    </row>
    <row r="16" ht="41.25999999999999" customHeight="1">
      <c r="A16" s="30" t="inlineStr">
        <is>
          <t>8</t>
        </is>
      </c>
      <c r="B16" s="31" t="inlineStr">
        <is>
          <t>Häuser unserer Größenordnung («achtes Kriterium»)</t>
        </is>
      </c>
      <c r="C16" s="8" t="inlineStr">
        <is>
          <t>Wie viele Häuser unserer Größenordnung betreuen Sie?</t>
        </is>
      </c>
      <c r="D16" s="32" t="inlineStr">
        <is>
          <t>Steht in keiner Liste, wirkt über den Zyklus: Eine Stelle mit Industriekundschaft auditiert ein Hotel mit sechzig Beschäftigten korrekt, aber fremd.</t>
        </is>
      </c>
      <c r="E16" s="35" t="n">
        <v>1</v>
      </c>
      <c r="F16" s="36" t="n"/>
      <c r="G16" s="37" t="n"/>
      <c r="H16" s="36" t="n"/>
      <c r="I16" s="37" t="n"/>
      <c r="J16" s="36" t="n"/>
      <c r="K16" s="37" t="n"/>
      <c r="L16" s="36" t="n"/>
      <c r="M16" s="37" t="n"/>
    </row>
    <row r="17" ht="41.25999999999999" customHeight="1">
      <c r="A17" s="30" t="inlineStr">
        <is>
          <t>7</t>
        </is>
      </c>
      <c r="B17" s="31" t="inlineStr">
        <is>
          <t>Preis</t>
        </is>
      </c>
      <c r="C17" s="8" t="inlineStr">
        <is>
          <t>Was kostet der ganze Zyklus?</t>
        </is>
      </c>
      <c r="D17" s="32" t="inlineStr">
        <is>
          <t>Erst jetzt – und über drei Jahre gerechnet, nicht über die Erstzertifizierung (Blatt «Dreijahreskosten»)</t>
        </is>
      </c>
      <c r="E17" s="33" t="inlineStr">
        <is>
          <t>–</t>
        </is>
      </c>
      <c r="F17" s="38">
        <f>IF('Dreijahreskosten'!D18=0,"",'Dreijahreskosten'!D18)</f>
        <v/>
      </c>
      <c r="G17" s="21" t="n"/>
      <c r="H17" s="38">
        <f>IF('Dreijahreskosten'!F18=0,"",'Dreijahreskosten'!F18)</f>
        <v/>
      </c>
      <c r="I17" s="21" t="n"/>
      <c r="J17" s="38">
        <f>IF('Dreijahreskosten'!H18=0,"",'Dreijahreskosten'!H18)</f>
        <v/>
      </c>
      <c r="K17" s="21" t="n"/>
      <c r="L17" s="38">
        <f>IF('Dreijahreskosten'!J18=0,"",'Dreijahreskosten'!J18)</f>
        <v/>
      </c>
      <c r="M17" s="21" t="n"/>
    </row>
    <row r="18" ht="26" customHeight="1">
      <c r="A18" s="39" t="inlineStr"/>
      <c r="B18" s="40" t="inlineStr">
        <is>
          <t>Punkte (Kriterien 3–6 und 8)</t>
        </is>
      </c>
      <c r="C18" s="41" t="inlineStr">
        <is>
          <t>Summe aus Punkte × Gewicht</t>
        </is>
      </c>
      <c r="D18" s="39" t="n"/>
      <c r="E18" s="42">
        <f>2*SUM(E12:E16)</f>
        <v/>
      </c>
      <c r="F18" s="43">
        <f>IF(COUNT(F12:F16)=0,"",SUMPRODUCT($E$12:$E$16,F12:F16))</f>
        <v/>
      </c>
      <c r="G18" s="44">
        <f>IF(COUNT(F12:F16)=0,"","von "&amp;$E$18&amp;" möglichen · bewertet: "&amp;COUNT(F12:F16)&amp;" von 5")</f>
        <v/>
      </c>
      <c r="H18" s="43">
        <f>IF(COUNT(H12:H16)=0,"",SUMPRODUCT($E$12:$E$16,H12:H16))</f>
        <v/>
      </c>
      <c r="I18" s="44">
        <f>IF(COUNT(H12:H16)=0,"","von "&amp;$E$18&amp;" möglichen · bewertet: "&amp;COUNT(H12:H16)&amp;" von 5")</f>
        <v/>
      </c>
      <c r="J18" s="43">
        <f>IF(COUNT(J12:J16)=0,"",SUMPRODUCT($E$12:$E$16,J12:J16))</f>
        <v/>
      </c>
      <c r="K18" s="44">
        <f>IF(COUNT(J12:J16)=0,"","von "&amp;$E$18&amp;" möglichen · bewertet: "&amp;COUNT(J12:J16)&amp;" von 5")</f>
        <v/>
      </c>
      <c r="L18" s="43">
        <f>IF(COUNT(L12:L16)=0,"",SUMPRODUCT($E$12:$E$16,L12:L16))</f>
        <v/>
      </c>
      <c r="M18" s="44">
        <f>IF(COUNT(L12:L16)=0,"","von "&amp;$E$18&amp;" möglichen · bewertet: "&amp;COUNT(L12:L16)&amp;" von 5")</f>
        <v/>
      </c>
    </row>
    <row r="20" ht="40" customHeight="1">
      <c r="A20" s="9" t="inlineStr">
        <is>
          <t>Die Punkte entscheiden nicht allein. Kriterium 1 ist K.-o.; der Preis (7) entscheidet erst zwischen Angeboten, die die ersten sechs Kriterien erfüllen. Eine milde Stelle ist nicht billiger – sie verschiebt nur den Zeitpunkt, an dem die Wahrheit ans Licht kommt. Ein Wechsel der Stelle ist möglich und geregelt (Übertragung), aber nicht als Reaktion auf eine unbequeme Abweichung; ein nicht akkreditiertes Zertifikat ist nicht übertragbar.</t>
        </is>
      </c>
    </row>
  </sheetData>
  <mergeCells count="23">
    <mergeCell ref="L17:M17"/>
    <mergeCell ref="F11:G11"/>
    <mergeCell ref="L7:M7"/>
    <mergeCell ref="F10:G10"/>
    <mergeCell ref="H10:I10"/>
    <mergeCell ref="J10:K10"/>
    <mergeCell ref="A4:M4"/>
    <mergeCell ref="E5:I5"/>
    <mergeCell ref="A20:M20"/>
    <mergeCell ref="F7:G7"/>
    <mergeCell ref="L8:M8"/>
    <mergeCell ref="F17:G17"/>
    <mergeCell ref="F8:G8"/>
    <mergeCell ref="H17:I17"/>
    <mergeCell ref="H11:I11"/>
    <mergeCell ref="J11:K11"/>
    <mergeCell ref="H7:I7"/>
    <mergeCell ref="L10:M10"/>
    <mergeCell ref="J7:K7"/>
    <mergeCell ref="L11:M11"/>
    <mergeCell ref="H8:I8"/>
    <mergeCell ref="J8:K8"/>
    <mergeCell ref="J17:K17"/>
  </mergeCells>
  <dataValidations count="24">
    <dataValidation sqref="F8:G8" showDropDown="0" showInputMessage="0" showErrorMessage="1" allowBlank="1" errorTitle="Eintrag nicht in der Liste" error="Dieser Wert steht nicht in der Liste. Übernehmen?" type="list" errorStyle="warning">
      <formula1>='Akkreditierung prüfen'!$A$9:$A$28</formula1>
    </dataValidation>
    <dataValidation sqref="H8:I8" showDropDown="0" showInputMessage="0" showErrorMessage="1" allowBlank="1" errorTitle="Eintrag nicht in der Liste" error="Dieser Wert steht nicht in der Liste. Übernehmen?" type="list" errorStyle="warning">
      <formula1>='Akkreditierung prüfen'!$A$9:$A$28</formula1>
    </dataValidation>
    <dataValidation sqref="J8:K8" showDropDown="0" showInputMessage="0" showErrorMessage="1" allowBlank="1" errorTitle="Eintrag nicht in der Liste" error="Dieser Wert steht nicht in der Liste. Übernehmen?" type="list" errorStyle="warning">
      <formula1>='Akkreditierung prüfen'!$A$9:$A$28</formula1>
    </dataValidation>
    <dataValidation sqref="L8:M8" showDropDown="0" showInputMessage="0" showErrorMessage="1" allowBlank="1" errorTitle="Eintrag nicht in der Liste" error="Dieser Wert steht nicht in der Liste. Übernehmen?" type="list" errorStyle="warning">
      <formula1>='Akkreditierung prüfen'!$A$9:$A$28</formula1>
    </dataValidation>
    <dataValidation sqref="F12" showDropDown="0" showInputMessage="0" showErrorMessage="1" allowBlank="1" errorTitle="Bitte aus der Liste wählen" error="Bitte einen Wert aus der Liste wählen." type="list">
      <formula1>=Listen!$E$2:$E$4</formula1>
    </dataValidation>
    <dataValidation sqref="H12" showDropDown="0" showInputMessage="0" showErrorMessage="1" allowBlank="1" errorTitle="Bitte aus der Liste wählen" error="Bitte einen Wert aus der Liste wählen." type="list">
      <formula1>=Listen!$E$2:$E$4</formula1>
    </dataValidation>
    <dataValidation sqref="J12" showDropDown="0" showInputMessage="0" showErrorMessage="1" allowBlank="1" errorTitle="Bitte aus der Liste wählen" error="Bitte einen Wert aus der Liste wählen." type="list">
      <formula1>=Listen!$E$2:$E$4</formula1>
    </dataValidation>
    <dataValidation sqref="L12" showDropDown="0" showInputMessage="0" showErrorMessage="1" allowBlank="1" errorTitle="Bitte aus der Liste wählen" error="Bitte einen Wert aus der Liste wählen." type="list">
      <formula1>=Listen!$E$2:$E$4</formula1>
    </dataValidation>
    <dataValidation sqref="F13" showDropDown="0" showInputMessage="0" showErrorMessage="1" allowBlank="1" errorTitle="Bitte aus der Liste wählen" error="Bitte einen Wert aus der Liste wählen." type="list">
      <formula1>=Listen!$E$2:$E$4</formula1>
    </dataValidation>
    <dataValidation sqref="H13" showDropDown="0" showInputMessage="0" showErrorMessage="1" allowBlank="1" errorTitle="Bitte aus der Liste wählen" error="Bitte einen Wert aus der Liste wählen." type="list">
      <formula1>=Listen!$E$2:$E$4</formula1>
    </dataValidation>
    <dataValidation sqref="J13" showDropDown="0" showInputMessage="0" showErrorMessage="1" allowBlank="1" errorTitle="Bitte aus der Liste wählen" error="Bitte einen Wert aus der Liste wählen." type="list">
      <formula1>=Listen!$E$2:$E$4</formula1>
    </dataValidation>
    <dataValidation sqref="L13" showDropDown="0" showInputMessage="0" showErrorMessage="1" allowBlank="1" errorTitle="Bitte aus der Liste wählen" error="Bitte einen Wert aus der Liste wählen." type="list">
      <formula1>=Listen!$E$2:$E$4</formula1>
    </dataValidation>
    <dataValidation sqref="F14" showDropDown="0" showInputMessage="0" showErrorMessage="1" allowBlank="1" errorTitle="Bitte aus der Liste wählen" error="Bitte einen Wert aus der Liste wählen." type="list">
      <formula1>=Listen!$E$2:$E$4</formula1>
    </dataValidation>
    <dataValidation sqref="H14" showDropDown="0" showInputMessage="0" showErrorMessage="1" allowBlank="1" errorTitle="Bitte aus der Liste wählen" error="Bitte einen Wert aus der Liste wählen." type="list">
      <formula1>=Listen!$E$2:$E$4</formula1>
    </dataValidation>
    <dataValidation sqref="J14" showDropDown="0" showInputMessage="0" showErrorMessage="1" allowBlank="1" errorTitle="Bitte aus der Liste wählen" error="Bitte einen Wert aus der Liste wählen." type="list">
      <formula1>=Listen!$E$2:$E$4</formula1>
    </dataValidation>
    <dataValidation sqref="L14" showDropDown="0" showInputMessage="0" showErrorMessage="1" allowBlank="1" errorTitle="Bitte aus der Liste wählen" error="Bitte einen Wert aus der Liste wählen." type="list">
      <formula1>=Listen!$E$2:$E$4</formula1>
    </dataValidation>
    <dataValidation sqref="F15" showDropDown="0" showInputMessage="0" showErrorMessage="1" allowBlank="1" errorTitle="Bitte aus der Liste wählen" error="Bitte einen Wert aus der Liste wählen." type="list">
      <formula1>=Listen!$E$2:$E$4</formula1>
    </dataValidation>
    <dataValidation sqref="H15" showDropDown="0" showInputMessage="0" showErrorMessage="1" allowBlank="1" errorTitle="Bitte aus der Liste wählen" error="Bitte einen Wert aus der Liste wählen." type="list">
      <formula1>=Listen!$E$2:$E$4</formula1>
    </dataValidation>
    <dataValidation sqref="J15" showDropDown="0" showInputMessage="0" showErrorMessage="1" allowBlank="1" errorTitle="Bitte aus der Liste wählen" error="Bitte einen Wert aus der Liste wählen." type="list">
      <formula1>=Listen!$E$2:$E$4</formula1>
    </dataValidation>
    <dataValidation sqref="L15" showDropDown="0" showInputMessage="0" showErrorMessage="1" allowBlank="1" errorTitle="Bitte aus der Liste wählen" error="Bitte einen Wert aus der Liste wählen." type="list">
      <formula1>=Listen!$E$2:$E$4</formula1>
    </dataValidation>
    <dataValidation sqref="F16" showDropDown="0" showInputMessage="0" showErrorMessage="1" allowBlank="1" errorTitle="Bitte aus der Liste wählen" error="Bitte einen Wert aus der Liste wählen." type="list">
      <formula1>=Listen!$E$2:$E$4</formula1>
    </dataValidation>
    <dataValidation sqref="H16" showDropDown="0" showInputMessage="0" showErrorMessage="1" allowBlank="1" errorTitle="Bitte aus der Liste wählen" error="Bitte einen Wert aus der Liste wählen." type="list">
      <formula1>=Listen!$E$2:$E$4</formula1>
    </dataValidation>
    <dataValidation sqref="J16" showDropDown="0" showInputMessage="0" showErrorMessage="1" allowBlank="1" errorTitle="Bitte aus der Liste wählen" error="Bitte einen Wert aus der Liste wählen." type="list">
      <formula1>=Listen!$E$2:$E$4</formula1>
    </dataValidation>
    <dataValidation sqref="L16" showDropDown="0" showInputMessage="0" showErrorMessage="1" allowBlank="1" errorTitle="Bitte aus der Liste wählen" error="Bitte einen Wert aus der Liste wählen." type="list">
      <formula1>=Listen!$E$2:$E$4</formula1>
    </dataValidation>
  </dataValidations>
  <pageMargins left="0.4" right="0.4" top="0.5" bottom="0.6" header="0.5" footer="0.5"/>
  <pageSetup orientation="landscape" paperSize="9" fitToHeight="0" fitToWidth="1"/>
  <headerFooter>
    <oddHeader/>
    <oddFooter>&amp;C&amp;8 Das Steuer und die Lupe · Band 3b · buecher.effedore.com  ·  Seite &amp;P von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G21"/>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5" customWidth="1" min="1" max="1"/>
    <col width="40" customWidth="1" min="2" max="2"/>
    <col width="52" customWidth="1" min="3" max="3"/>
    <col width="24" customWidth="1" min="4" max="4"/>
    <col width="24" customWidth="1" min="5" max="5"/>
    <col width="24" customWidth="1" min="6" max="6"/>
    <col width="24" customWidth="1" min="7" max="7"/>
  </cols>
  <sheetData>
    <row r="1" ht="26" customHeight="1">
      <c r="A1" s="1" t="inlineStr">
        <is>
          <t>Angebotspositionen – was im Angebot stehen muss</t>
        </is>
      </c>
    </row>
    <row r="2">
      <c r="A2" s="2" t="inlineStr">
        <is>
          <t>Vorlage zu Abschnitt 4.2 des Bandes 3b · Angebote werden vergleichbar, wenn man sie auf dieselben Positionen zwingt</t>
        </is>
      </c>
    </row>
    <row r="3">
      <c r="A3" s="3" t="inlineStr">
        <is>
          <t>Das Steuer und die Lupe · Band 3b · buecher.effedore.com</t>
        </is>
      </c>
    </row>
    <row r="4">
      <c r="A4" s="45" t="inlineStr">
        <is>
          <t>Diese zehn Positionen können unverändert als Anforderung an alle Anbieter versandt werden. Je Anbieter: enthalten / fehlt / unklar.</t>
        </is>
      </c>
    </row>
    <row r="6" ht="34" customHeight="1">
      <c r="A6" s="17" t="inlineStr">
        <is>
          <t>Nr.</t>
        </is>
      </c>
      <c r="B6" s="17" t="inlineStr">
        <is>
          <t>Position</t>
        </is>
      </c>
      <c r="C6" s="17" t="inlineStr">
        <is>
          <t>Warum sie hineingehört (Band)</t>
        </is>
      </c>
      <c r="D6" s="10">
        <f>IF(Angebotsvergleich!$F$8="","Anbieter 1",Angebotsvergleich!$F$8)</f>
        <v/>
      </c>
      <c r="E6" s="10">
        <f>IF(Angebotsvergleich!$H$8="","Anbieter 2",Angebotsvergleich!$H$8)</f>
        <v/>
      </c>
      <c r="F6" s="10">
        <f>IF(Angebotsvergleich!$J$8="","Anbieter 3",Angebotsvergleich!$J$8)</f>
        <v/>
      </c>
      <c r="G6" s="10">
        <f>IF(Angebotsvergleich!$L$8="","Anbieter 4",Angebotsvergleich!$L$8)</f>
        <v/>
      </c>
    </row>
    <row r="7" ht="30" customHeight="1">
      <c r="A7" s="33" t="n">
        <v>1</v>
      </c>
      <c r="B7" s="31" t="inlineStr">
        <is>
          <t>Stage-1-Audit: Dauer, Ort, Form</t>
        </is>
      </c>
      <c r="C7" s="8" t="inlineStr">
        <is>
          <t>Manche Stellen führen es aus der Ferne durch – das ist zulässig und gehört gewusst</t>
        </is>
      </c>
      <c r="D7" s="35" t="n"/>
      <c r="E7" s="35" t="n"/>
      <c r="F7" s="35" t="n"/>
      <c r="G7" s="35" t="n"/>
    </row>
    <row r="8" ht="30" customHeight="1">
      <c r="A8" s="33" t="n">
        <v>2</v>
      </c>
      <c r="B8" s="31" t="inlineStr">
        <is>
          <t>Stage-2-Audit: Dauer und Zahl der Auditoren</t>
        </is>
      </c>
      <c r="C8" s="8" t="inlineStr">
        <is>
          <t>Die Grundlage des Vergleichs</t>
        </is>
      </c>
      <c r="D8" s="35" t="n"/>
      <c r="E8" s="35" t="n"/>
      <c r="F8" s="35" t="n"/>
      <c r="G8" s="35" t="n"/>
    </row>
    <row r="9" ht="30" customHeight="1">
      <c r="A9" s="33" t="n">
        <v>3</v>
      </c>
      <c r="B9" s="31" t="inlineStr">
        <is>
          <t>Zwei Überwachungsaudits: Dauer je Audit</t>
        </is>
      </c>
      <c r="C9" s="8" t="inlineStr">
        <is>
          <t>Sie fallen sicher an und fehlen in billigen Angeboten</t>
        </is>
      </c>
      <c r="D9" s="35" t="n"/>
      <c r="E9" s="35" t="n"/>
      <c r="F9" s="35" t="n"/>
      <c r="G9" s="35" t="n"/>
    </row>
    <row r="10" ht="30" customHeight="1">
      <c r="A10" s="33" t="n">
        <v>4</v>
      </c>
      <c r="B10" s="31" t="inlineStr">
        <is>
          <t>Rezertifizierung im dritten Jahr</t>
        </is>
      </c>
      <c r="C10" s="8" t="inlineStr">
        <is>
          <t>Damit ist der Zyklus vollständig gerechnet</t>
        </is>
      </c>
      <c r="D10" s="35" t="n"/>
      <c r="E10" s="35" t="n"/>
      <c r="F10" s="35" t="n"/>
      <c r="G10" s="35" t="n"/>
    </row>
    <row r="11" ht="30" customHeight="1">
      <c r="A11" s="33" t="n">
        <v>5</v>
      </c>
      <c r="B11" s="31" t="inlineStr">
        <is>
          <t>Zertifikatsausstellung und Jahresgebühren</t>
        </is>
      </c>
      <c r="C11" s="8" t="inlineStr">
        <is>
          <t>Erscheinen sonst als Überraschung</t>
        </is>
      </c>
      <c r="D11" s="35" t="n"/>
      <c r="E11" s="35" t="n"/>
      <c r="F11" s="35" t="n"/>
      <c r="G11" s="35" t="n"/>
    </row>
    <row r="12" ht="30" customHeight="1">
      <c r="A12" s="33" t="n">
        <v>6</v>
      </c>
      <c r="B12" s="31" t="inlineStr">
        <is>
          <t>Reisekosten</t>
        </is>
      </c>
      <c r="C12" s="8" t="inlineStr">
        <is>
          <t>Bei entfernten Stellen ein erheblicher Posten</t>
        </is>
      </c>
      <c r="D12" s="35" t="n"/>
      <c r="E12" s="35" t="n"/>
      <c r="F12" s="35" t="n"/>
      <c r="G12" s="35" t="n"/>
    </row>
    <row r="13" ht="30" customHeight="1">
      <c r="A13" s="33" t="n">
        <v>7</v>
      </c>
      <c r="B13" s="31" t="inlineStr">
        <is>
          <t>Nachaudit bei Abweichungen</t>
        </is>
      </c>
      <c r="C13" s="8" t="inlineStr">
        <is>
          <t>Was kostet es, wenn eine schwerwiegende Abweichung auftritt?</t>
        </is>
      </c>
      <c r="D13" s="35" t="n"/>
      <c r="E13" s="35" t="n"/>
      <c r="F13" s="35" t="n"/>
      <c r="G13" s="35" t="n"/>
    </row>
    <row r="14" ht="30" customHeight="1">
      <c r="A14" s="33" t="n">
        <v>8</v>
      </c>
      <c r="B14" s="31" t="inlineStr">
        <is>
          <t>Änderung des Geltungsbereichs</t>
        </is>
      </c>
      <c r="C14" s="8" t="inlineStr">
        <is>
          <t>Wenn ein zweites Haus dazukommt</t>
        </is>
      </c>
      <c r="D14" s="35" t="n"/>
      <c r="E14" s="35" t="n"/>
      <c r="F14" s="35" t="n"/>
      <c r="G14" s="35" t="n"/>
    </row>
    <row r="15" ht="30" customHeight="1">
      <c r="A15" s="33" t="n">
        <v>9</v>
      </c>
      <c r="B15" s="31" t="inlineStr">
        <is>
          <t>Sprache der Audits und der Berichte</t>
        </is>
      </c>
      <c r="C15" s="8" t="inlineStr">
        <is>
          <t>Bei mehrsprachigen Häusern wesentlich</t>
        </is>
      </c>
      <c r="D15" s="35" t="n"/>
      <c r="E15" s="35" t="n"/>
      <c r="F15" s="35" t="n"/>
      <c r="G15" s="35" t="n"/>
    </row>
    <row r="16" ht="30" customHeight="1">
      <c r="A16" s="33" t="n">
        <v>10</v>
      </c>
      <c r="B16" s="31" t="inlineStr">
        <is>
          <t>Bedingungen für einen Wechsel</t>
        </is>
      </c>
      <c r="C16" s="8" t="inlineStr">
        <is>
          <t>Was geschieht bei einer Übertragung des Zertifikats</t>
        </is>
      </c>
      <c r="D16" s="35" t="n"/>
      <c r="E16" s="35" t="n"/>
      <c r="F16" s="35" t="n"/>
      <c r="G16" s="35" t="n"/>
    </row>
    <row r="17" ht="30" customHeight="1">
      <c r="A17" s="39" t="inlineStr"/>
      <c r="B17" s="40" t="inlineStr">
        <is>
          <t>Positionen nicht bestätigt (fehlt, unklar oder leer)</t>
        </is>
      </c>
      <c r="C17" s="41" t="inlineStr">
        <is>
          <t>Ziel: 0. Ein Angebot, das nur die Erstzertifizierung ausweist, ist kein Angebot, sondern ein Teilbetrag.</t>
        </is>
      </c>
      <c r="D17" s="43">
        <f>IF(COUNTA(D7:D16)=0,"",10-COUNTIF(D7:D16,"enthalten"))</f>
        <v/>
      </c>
      <c r="E17" s="43">
        <f>IF(COUNTA(E7:E16)=0,"",10-COUNTIF(E7:E16,"enthalten"))</f>
        <v/>
      </c>
      <c r="F17" s="43">
        <f>IF(COUNTA(F7:F16)=0,"",10-COUNTIF(F7:F16,"enthalten"))</f>
        <v/>
      </c>
      <c r="G17" s="43">
        <f>IF(COUNTA(G7:G16)=0,"",10-COUNTIF(G7:G16,"enthalten"))</f>
        <v/>
      </c>
    </row>
    <row r="19" ht="32" customHeight="1">
      <c r="A19" s="7" t="inlineStr"/>
      <c r="B19" s="8" t="inlineStr">
        <is>
          <t>Angegebene Sprache der Audits und Berichte</t>
        </is>
      </c>
      <c r="C19" s="7" t="inlineStr"/>
      <c r="D19" s="13" t="n"/>
      <c r="E19" s="13" t="n"/>
      <c r="F19" s="13" t="n"/>
      <c r="G19" s="13" t="n"/>
    </row>
    <row r="20" ht="32" customHeight="1">
      <c r="A20" s="7" t="inlineStr"/>
      <c r="B20" s="8" t="inlineStr">
        <is>
          <t>Stage 1: vor Ort oder aus der Ferne?</t>
        </is>
      </c>
      <c r="C20" s="7" t="inlineStr"/>
      <c r="D20" s="13" t="n"/>
      <c r="E20" s="13" t="n"/>
      <c r="F20" s="13" t="n"/>
      <c r="G20" s="13" t="n"/>
    </row>
    <row r="21" ht="32" customHeight="1">
      <c r="A21" s="7" t="inlineStr"/>
      <c r="B21" s="8" t="inlineStr">
        <is>
          <t>Hinweise zum Angebot (Bedingungen, Ausschlüsse)</t>
        </is>
      </c>
      <c r="C21" s="7" t="inlineStr"/>
      <c r="D21" s="13" t="n"/>
      <c r="E21" s="13" t="n"/>
      <c r="F21" s="13" t="n"/>
      <c r="G21" s="13" t="n"/>
    </row>
  </sheetData>
  <mergeCells count="1">
    <mergeCell ref="A4:G4"/>
  </mergeCells>
  <conditionalFormatting sqref="D7:G16">
    <cfRule type="expression" priority="1" dxfId="2">
      <formula>D7="fehlt"</formula>
    </cfRule>
    <cfRule type="expression" priority="2" dxfId="3">
      <formula>D7="unklar"</formula>
    </cfRule>
  </conditionalFormatting>
  <dataValidations count="1">
    <dataValidation sqref="D7:G16" showDropDown="0" showInputMessage="0" showErrorMessage="1" allowBlank="1" errorTitle="Bitte aus der Liste wählen" error="Bitte einen Wert aus der Liste wählen." type="list">
      <formula1>=Listen!$F$2:$F$4</formula1>
    </dataValidation>
  </dataValidations>
  <pageMargins left="0.4" right="0.4" top="0.5" bottom="0.6" header="0.5" footer="0.5"/>
  <pageSetup orientation="landscape" paperSize="9" fitToHeight="0" fitToWidth="1"/>
  <headerFooter>
    <oddHeader/>
    <oddFooter>&amp;C&amp;8 Das Steuer und die Lupe · Band 3b · buecher.effedore.com  ·  Seite &amp;P von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J22"/>
  <sheetViews>
    <sheetView showGridLines="0" workbookViewId="0">
      <pane xSplit="2" ySplit="8" topLeftCell="C9" activePane="bottomRight" state="frozen"/>
      <selection pane="topRight"/>
      <selection pane="bottomLeft"/>
      <selection pane="bottomRight" activeCell="A1" sqref="A1"/>
    </sheetView>
  </sheetViews>
  <sheetFormatPr baseColWidth="8" defaultRowHeight="15"/>
  <cols>
    <col width="42" customWidth="1" min="1" max="1"/>
    <col width="40" customWidth="1" min="2" max="2"/>
    <col width="9" customWidth="1" min="3" max="3"/>
    <col width="16" customWidth="1" min="4" max="4"/>
    <col width="9" customWidth="1" min="5" max="5"/>
    <col width="16" customWidth="1" min="6" max="6"/>
    <col width="9" customWidth="1" min="7" max="7"/>
    <col width="16" customWidth="1" min="8" max="8"/>
    <col width="9" customWidth="1" min="9" max="9"/>
    <col width="16" customWidth="1" min="10" max="10"/>
  </cols>
  <sheetData>
    <row r="1" ht="26" customHeight="1">
      <c r="A1" s="1" t="inlineStr">
        <is>
          <t>Dreijahreskosten – der ehrliche Vergleich</t>
        </is>
      </c>
    </row>
    <row r="2">
      <c r="A2" s="2" t="inlineStr">
        <is>
          <t>Vorlage zu Abschnitt 4.2 des Bandes 3b · Erstzertifizierung, zwei Überwachungsaudits und Rezertifizierung ergeben zusammen die Zahl, die zählt</t>
        </is>
      </c>
    </row>
    <row r="3">
      <c r="A3" s="3" t="inlineStr">
        <is>
          <t>Das Steuer und die Lupe · Band 3b · buecher.effedore.com</t>
        </is>
      </c>
    </row>
    <row r="4" ht="40" customHeight="1">
      <c r="A4" s="9" t="inlineStr">
        <is>
          <t>Beträge und Tage trägt das Haus aus den Angeboten ein; die Vorlage kennt keine Preise. Verglichen wird, was dasselbe misst: Sind Stage 1 und Stage 2 beide enthalten? Wie viele Tage nach welchen Regeln? Sind Reisekosten, Zertifikatsgebühr und ein etwaiges Nachaudit enthalten? Ein Angebot, das nur die Erstzertifizierung ausweist, sagt nichts über die Kosten des Zyklus.</t>
        </is>
      </c>
    </row>
    <row r="7" ht="32" customHeight="1">
      <c r="A7" s="46" t="inlineStr"/>
      <c r="B7" s="46" t="inlineStr"/>
      <c r="C7" s="47">
        <f>IF(Angebotsvergleich!$F$8="","Anbieter 1",Angebotsvergleich!$F$8)</f>
        <v/>
      </c>
      <c r="D7" s="25" t="n"/>
      <c r="E7" s="47">
        <f>IF(Angebotsvergleich!$H$8="","Anbieter 2",Angebotsvergleich!$H$8)</f>
        <v/>
      </c>
      <c r="F7" s="25" t="n"/>
      <c r="G7" s="47">
        <f>IF(Angebotsvergleich!$J$8="","Anbieter 3",Angebotsvergleich!$J$8)</f>
        <v/>
      </c>
      <c r="H7" s="25" t="n"/>
      <c r="I7" s="47">
        <f>IF(Angebotsvergleich!$L$8="","Anbieter 4",Angebotsvergleich!$L$8)</f>
        <v/>
      </c>
      <c r="J7" s="25" t="n"/>
    </row>
    <row r="8" ht="22" customHeight="1">
      <c r="A8" s="17" t="inlineStr">
        <is>
          <t>Position</t>
        </is>
      </c>
      <c r="B8" s="17" t="inlineStr">
        <is>
          <t>Hinweis (Band)</t>
        </is>
      </c>
      <c r="C8" s="17" t="inlineStr">
        <is>
          <t>Tage</t>
        </is>
      </c>
      <c r="D8" s="17" t="inlineStr">
        <is>
          <t>Betrag (€)</t>
        </is>
      </c>
      <c r="E8" s="17" t="inlineStr">
        <is>
          <t>Tage</t>
        </is>
      </c>
      <c r="F8" s="17" t="inlineStr">
        <is>
          <t>Betrag (€)</t>
        </is>
      </c>
      <c r="G8" s="17" t="inlineStr">
        <is>
          <t>Tage</t>
        </is>
      </c>
      <c r="H8" s="17" t="inlineStr">
        <is>
          <t>Betrag (€)</t>
        </is>
      </c>
      <c r="I8" s="17" t="inlineStr">
        <is>
          <t>Tage</t>
        </is>
      </c>
      <c r="J8" s="17" t="inlineStr">
        <is>
          <t>Betrag (€)</t>
        </is>
      </c>
    </row>
    <row r="9" ht="28" customHeight="1">
      <c r="A9" s="20" t="inlineStr">
        <is>
          <t>Stage-1-Audit</t>
        </is>
      </c>
      <c r="B9" s="48" t="inlineStr">
        <is>
          <t>Dauer, Ort, Form (vor Ort oder aus der Ferne)</t>
        </is>
      </c>
      <c r="C9" s="49" t="n"/>
      <c r="D9" s="50" t="n"/>
      <c r="E9" s="49" t="n"/>
      <c r="F9" s="50" t="n"/>
      <c r="G9" s="49" t="n"/>
      <c r="H9" s="50" t="n"/>
      <c r="I9" s="49" t="n"/>
      <c r="J9" s="50" t="n"/>
    </row>
    <row r="10" ht="28" customHeight="1">
      <c r="A10" s="20" t="inlineStr">
        <is>
          <t>Stage-2-Audit</t>
        </is>
      </c>
      <c r="B10" s="48" t="inlineStr">
        <is>
          <t>Dauer und Zahl der Auditoren – die Grundlage des Vergleichs</t>
        </is>
      </c>
      <c r="C10" s="49" t="n"/>
      <c r="D10" s="50" t="n"/>
      <c r="E10" s="49" t="n"/>
      <c r="F10" s="50" t="n"/>
      <c r="G10" s="49" t="n"/>
      <c r="H10" s="50" t="n"/>
      <c r="I10" s="49" t="n"/>
      <c r="J10" s="50" t="n"/>
    </row>
    <row r="11" ht="28" customHeight="1">
      <c r="A11" s="20" t="inlineStr">
        <is>
          <t>Überwachungsaudit Jahr 1</t>
        </is>
      </c>
      <c r="B11" s="48" t="inlineStr">
        <is>
          <t>Fällt sicher an und fehlt in billigen Angeboten</t>
        </is>
      </c>
      <c r="C11" s="49" t="n"/>
      <c r="D11" s="50" t="n"/>
      <c r="E11" s="49" t="n"/>
      <c r="F11" s="50" t="n"/>
      <c r="G11" s="49" t="n"/>
      <c r="H11" s="50" t="n"/>
      <c r="I11" s="49" t="n"/>
      <c r="J11" s="50" t="n"/>
    </row>
    <row r="12" ht="28" customHeight="1">
      <c r="A12" s="20" t="inlineStr">
        <is>
          <t>Überwachungsaudit Jahr 2</t>
        </is>
      </c>
      <c r="B12" s="48" t="inlineStr">
        <is>
          <t>dito</t>
        </is>
      </c>
      <c r="C12" s="49" t="n"/>
      <c r="D12" s="50" t="n"/>
      <c r="E12" s="49" t="n"/>
      <c r="F12" s="50" t="n"/>
      <c r="G12" s="49" t="n"/>
      <c r="H12" s="50" t="n"/>
      <c r="I12" s="49" t="n"/>
      <c r="J12" s="50" t="n"/>
    </row>
    <row r="13" ht="28" customHeight="1">
      <c r="A13" s="20" t="inlineStr">
        <is>
          <t>Rezertifizierung im dritten Jahr</t>
        </is>
      </c>
      <c r="B13" s="48" t="inlineStr">
        <is>
          <t>Damit ist der Zyklus vollständig gerechnet</t>
        </is>
      </c>
      <c r="C13" s="49" t="n"/>
      <c r="D13" s="50" t="n"/>
      <c r="E13" s="49" t="n"/>
      <c r="F13" s="50" t="n"/>
      <c r="G13" s="49" t="n"/>
      <c r="H13" s="50" t="n"/>
      <c r="I13" s="49" t="n"/>
      <c r="J13" s="50" t="n"/>
    </row>
    <row r="14" ht="28" customHeight="1">
      <c r="A14" s="20" t="inlineStr">
        <is>
          <t>Zertifikatsausstellung und Jahresgebühren</t>
        </is>
      </c>
      <c r="B14" s="48" t="inlineStr">
        <is>
          <t>Erscheinen sonst als Überraschung</t>
        </is>
      </c>
      <c r="C14" s="51" t="n"/>
      <c r="D14" s="50" t="n"/>
      <c r="E14" s="51" t="n"/>
      <c r="F14" s="50" t="n"/>
      <c r="G14" s="51" t="n"/>
      <c r="H14" s="50" t="n"/>
      <c r="I14" s="51" t="n"/>
      <c r="J14" s="50" t="n"/>
    </row>
    <row r="15" ht="28" customHeight="1">
      <c r="A15" s="20" t="inlineStr">
        <is>
          <t>Reisekosten</t>
        </is>
      </c>
      <c r="B15" s="48" t="inlineStr">
        <is>
          <t>Bei entfernten Stellen ein erheblicher Posten; verhandelbar</t>
        </is>
      </c>
      <c r="C15" s="51" t="n"/>
      <c r="D15" s="50" t="n"/>
      <c r="E15" s="51" t="n"/>
      <c r="F15" s="50" t="n"/>
      <c r="G15" s="51" t="n"/>
      <c r="H15" s="50" t="n"/>
      <c r="I15" s="51" t="n"/>
      <c r="J15" s="50" t="n"/>
    </row>
    <row r="16" ht="28" customHeight="1">
      <c r="A16" s="20" t="inlineStr">
        <is>
          <t>Nachaudit bei Abweichungen (falls ausgewiesen)</t>
        </is>
      </c>
      <c r="B16" s="48" t="inlineStr">
        <is>
          <t>Was kostet es, wenn eine schwerwiegende Abweichung auftritt?</t>
        </is>
      </c>
      <c r="C16" s="51" t="n"/>
      <c r="D16" s="50" t="n"/>
      <c r="E16" s="51" t="n"/>
      <c r="F16" s="50" t="n"/>
      <c r="G16" s="51" t="n"/>
      <c r="H16" s="50" t="n"/>
      <c r="I16" s="51" t="n"/>
      <c r="J16" s="50" t="n"/>
    </row>
    <row r="17" ht="28" customHeight="1">
      <c r="A17" s="20" t="inlineStr">
        <is>
          <t>Sonstiges (z. B. Änderung des Geltungsbereichs, Übertragung)</t>
        </is>
      </c>
      <c r="B17" s="48" t="inlineStr">
        <is>
          <t>–</t>
        </is>
      </c>
      <c r="C17" s="51" t="n"/>
      <c r="D17" s="50" t="n"/>
      <c r="E17" s="51" t="n"/>
      <c r="F17" s="50" t="n"/>
      <c r="G17" s="51" t="n"/>
      <c r="H17" s="50" t="n"/>
      <c r="I17" s="51" t="n"/>
      <c r="J17" s="50" t="n"/>
    </row>
    <row r="18" ht="26" customHeight="1">
      <c r="A18" s="40" t="inlineStr">
        <is>
          <t>Summe über den Dreijahreszyklus</t>
        </is>
      </c>
      <c r="B18" s="52" t="inlineStr">
        <is>
          <t>Tage und Beträge</t>
        </is>
      </c>
      <c r="C18" s="53">
        <f>SUM(C9:C13)</f>
        <v/>
      </c>
      <c r="D18" s="54">
        <f>SUM(D9:D17)</f>
        <v/>
      </c>
      <c r="E18" s="53">
        <f>SUM(E9:E13)</f>
        <v/>
      </c>
      <c r="F18" s="54">
        <f>SUM(F9:F17)</f>
        <v/>
      </c>
      <c r="G18" s="53">
        <f>SUM(G9:G13)</f>
        <v/>
      </c>
      <c r="H18" s="54">
        <f>SUM(H9:H17)</f>
        <v/>
      </c>
      <c r="I18" s="53">
        <f>SUM(I9:I13)</f>
        <v/>
      </c>
      <c r="J18" s="54">
        <f>SUM(J9:J17)</f>
        <v/>
      </c>
    </row>
    <row r="19" ht="44" customHeight="1">
      <c r="A19" s="8" t="inlineStr">
        <is>
          <t>Tagessatz (falls ausgewiesen)</t>
        </is>
      </c>
      <c r="B19" s="48" t="inlineStr">
        <is>
          <t>Verhandelbar – ebenso Reisekosten und Zahl der Häuser im Geltungsbereich</t>
        </is>
      </c>
      <c r="C19" s="55" t="n"/>
      <c r="D19" s="56" t="n"/>
      <c r="E19" s="55" t="n"/>
      <c r="F19" s="56" t="n"/>
      <c r="G19" s="55" t="n"/>
      <c r="H19" s="56" t="n"/>
      <c r="I19" s="55" t="n"/>
      <c r="J19" s="56" t="n"/>
    </row>
    <row r="20" ht="44" customHeight="1">
      <c r="A20" s="8" t="inlineStr">
        <is>
          <t>Stage-2-Tage: Abweichung zum höchsten Angebot</t>
        </is>
      </c>
      <c r="B20" s="48" t="inlineStr">
        <is>
          <t>Nur zur Orientierung: Der Band nennt keine Grenze. Deutlich weniger Tage haben eine Erklärung – erfragen, bevor man vergleicht.</t>
        </is>
      </c>
      <c r="C20" s="57">
        <f>IF(OR(C10="",MAX($C$10,$E$10,$G$10,$I$10)=0),"",C10/MAX($C$10,$E$10,$G$10,$I$10)-1)</f>
        <v/>
      </c>
      <c r="D20" s="13" t="n"/>
      <c r="E20" s="57">
        <f>IF(OR(E10="",MAX($C$10,$E$10,$G$10,$I$10)=0),"",E10/MAX($C$10,$E$10,$G$10,$I$10)-1)</f>
        <v/>
      </c>
      <c r="F20" s="13" t="n"/>
      <c r="G20" s="57">
        <f>IF(OR(G10="",MAX($C$10,$E$10,$G$10,$I$10)=0),"",G10/MAX($C$10,$E$10,$G$10,$I$10)-1)</f>
        <v/>
      </c>
      <c r="H20" s="13" t="n"/>
      <c r="I20" s="57">
        <f>IF(OR(I10="",MAX($C$10,$E$10,$G$10,$I$10)=0),"",I10/MAX($C$10,$E$10,$G$10,$I$10)-1)</f>
        <v/>
      </c>
      <c r="J20" s="13" t="n"/>
    </row>
    <row r="21" ht="44" customHeight="1">
      <c r="A21" s="8" t="inlineStr">
        <is>
          <t>Erklärung des Anbieters für abweichende Tage</t>
        </is>
      </c>
      <c r="B21" s="48" t="inlineStr">
        <is>
          <t>Kleinerer Geltungsbereich · andere Zählung der Beschäftigten · begründete Anpassungsfaktoren · keine Akkreditierung</t>
        </is>
      </c>
      <c r="C21" s="13" t="n"/>
      <c r="D21" s="19" t="n"/>
      <c r="E21" s="13" t="n"/>
      <c r="F21" s="19" t="n"/>
      <c r="G21" s="13" t="n"/>
      <c r="H21" s="19" t="n"/>
      <c r="I21" s="13" t="n"/>
      <c r="J21" s="19" t="n"/>
    </row>
    <row r="22" ht="44" customHeight="1">
      <c r="A22" s="8" t="inlineStr">
        <is>
          <t>Eigener Aufwand im Haus (Personentage, Schätzung)</t>
        </is>
      </c>
      <c r="B22" s="48" t="inlineStr">
        <is>
          <t>Bleibt außerhalb der Summe in €; bei fünf Audittagen im Erstjahr rechnet der Band leicht mit acht bis zehn Personentagen (Modellannahme).</t>
        </is>
      </c>
      <c r="C22" s="13" t="n"/>
      <c r="D22" s="19" t="n"/>
      <c r="E22" s="13" t="n"/>
      <c r="F22" s="19" t="n"/>
      <c r="G22" s="13" t="n"/>
      <c r="H22" s="19" t="n"/>
      <c r="I22" s="13" t="n"/>
      <c r="J22" s="19" t="n"/>
    </row>
  </sheetData>
  <mergeCells count="13">
    <mergeCell ref="I21:J21"/>
    <mergeCell ref="G21:H21"/>
    <mergeCell ref="C7:D7"/>
    <mergeCell ref="C21:D21"/>
    <mergeCell ref="G7:H7"/>
    <mergeCell ref="E7:F7"/>
    <mergeCell ref="I7:J7"/>
    <mergeCell ref="A4:J4"/>
    <mergeCell ref="E22:F22"/>
    <mergeCell ref="C22:D22"/>
    <mergeCell ref="I22:J22"/>
    <mergeCell ref="G22:H22"/>
    <mergeCell ref="E21:F21"/>
  </mergeCells>
  <pageMargins left="0.4" right="0.4" top="0.5" bottom="0.6" header="0.5" footer="0.5"/>
  <pageSetup orientation="landscape" paperSize="9" fitToHeight="0" fitToWidth="1"/>
  <headerFooter>
    <oddHeader/>
    <oddFooter>&amp;C&amp;8 Das Steuer und die Lupe · Band 3b · buecher.effedore.com  ·  Seite &amp;P von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36"/>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5" customWidth="1" min="1" max="1"/>
    <col width="46" customWidth="1" min="2" max="2"/>
    <col width="42" customWidth="1" min="3" max="3"/>
    <col width="25" customWidth="1" min="4" max="4"/>
    <col width="25" customWidth="1" min="5" max="5"/>
    <col width="25" customWidth="1" min="6" max="6"/>
    <col width="25" customWidth="1" min="7" max="7"/>
  </cols>
  <sheetData>
    <row r="1" ht="26" customHeight="1">
      <c r="A1" s="1" t="inlineStr">
        <is>
          <t>Fragen und Warnzeichen</t>
        </is>
      </c>
    </row>
    <row r="2">
      <c r="A2" s="2" t="inlineStr">
        <is>
          <t>Vorlage zu Abschnitt 4.2 des Bandes 3b · Zehn Fragen vor der Beauftragung · sieben Warnzeichen · fünf Beobachtungen im Erstgespräch</t>
        </is>
      </c>
    </row>
    <row r="3">
      <c r="A3" s="3" t="inlineStr">
        <is>
          <t>Das Steuer und die Lupe · Band 3b · buecher.effedore.com</t>
        </is>
      </c>
    </row>
    <row r="5" ht="22" customHeight="1">
      <c r="A5" s="4" t="inlineStr">
        <is>
          <t>A · Zehn Fragen vor der Beauftragung (Antworten der Stellen notieren)</t>
        </is>
      </c>
      <c r="B5" s="5" t="n"/>
      <c r="C5" s="5" t="n"/>
      <c r="D5" s="5" t="n"/>
      <c r="E5" s="5" t="n"/>
      <c r="F5" s="5" t="n"/>
      <c r="G5" s="5" t="n"/>
    </row>
    <row r="6" ht="34" customHeight="1">
      <c r="A6" s="17" t="inlineStr">
        <is>
          <t>Nr.</t>
        </is>
      </c>
      <c r="B6" s="17" t="inlineStr">
        <is>
          <t>Frage an die Stelle</t>
        </is>
      </c>
      <c r="C6" s="17" t="inlineStr">
        <is>
          <t>Was die Antwort verrät</t>
        </is>
      </c>
      <c r="D6" s="10">
        <f>IF(Angebotsvergleich!$F$8="","Anbieter 1",Angebotsvergleich!$F$8)</f>
        <v/>
      </c>
      <c r="E6" s="10">
        <f>IF(Angebotsvergleich!$H$8="","Anbieter 2",Angebotsvergleich!$H$8)</f>
        <v/>
      </c>
      <c r="F6" s="10">
        <f>IF(Angebotsvergleich!$J$8="","Anbieter 3",Angebotsvergleich!$J$8)</f>
        <v/>
      </c>
      <c r="G6" s="10">
        <f>IF(Angebotsvergleich!$L$8="","Anbieter 4",Angebotsvergleich!$L$8)</f>
        <v/>
      </c>
    </row>
    <row r="7" ht="44" customHeight="1">
      <c r="A7" s="33" t="n">
        <v>1</v>
      </c>
      <c r="B7" s="20" t="inlineStr">
        <is>
          <t>Unter welcher Akkreditierung stellen Sie aus?</t>
        </is>
      </c>
      <c r="C7" s="8" t="inlineStr">
        <is>
          <t>Das K.-o.-Kriterium</t>
        </is>
      </c>
      <c r="D7" s="37" t="n"/>
      <c r="E7" s="37" t="n"/>
      <c r="F7" s="37" t="n"/>
      <c r="G7" s="37" t="n"/>
    </row>
    <row r="8" ht="44" customHeight="1">
      <c r="A8" s="33" t="n">
        <v>2</v>
      </c>
      <c r="B8" s="20" t="inlineStr">
        <is>
          <t>Ist unser Wirtschaftszweig in Ihrem Umfang enthalten?</t>
        </is>
      </c>
      <c r="C8" s="8" t="inlineStr">
        <is>
          <t>Ob die Akkreditierung für uns trägt</t>
        </is>
      </c>
      <c r="D8" s="37" t="n"/>
      <c r="E8" s="37" t="n"/>
      <c r="F8" s="37" t="n"/>
      <c r="G8" s="37" t="n"/>
    </row>
    <row r="9" ht="44" customHeight="1">
      <c r="A9" s="33" t="n">
        <v>3</v>
      </c>
      <c r="B9" s="20" t="inlineStr">
        <is>
          <t>Wie viele Audittage setzen Sie an, und nach welcher Grundlage?</t>
        </is>
      </c>
      <c r="C9" s="8" t="inlineStr">
        <is>
          <t>Ob nach Regeln oder nach Gefühl</t>
        </is>
      </c>
      <c r="D9" s="37" t="n"/>
      <c r="E9" s="37" t="n"/>
      <c r="F9" s="37" t="n"/>
      <c r="G9" s="37" t="n"/>
    </row>
    <row r="10" ht="44" customHeight="1">
      <c r="A10" s="33" t="n">
        <v>4</v>
      </c>
      <c r="B10" s="20" t="inlineStr">
        <is>
          <t>Welcher Auditor ist vorgesehen, und welche Branchenerfahrung hat er?</t>
        </is>
      </c>
      <c r="C10" s="8" t="inlineStr">
        <is>
          <t>Ob wir einen Hotelauditor bekommen oder einen Industrieauditor</t>
        </is>
      </c>
      <c r="D10" s="37" t="n"/>
      <c r="E10" s="37" t="n"/>
      <c r="F10" s="37" t="n"/>
      <c r="G10" s="37" t="n"/>
    </row>
    <row r="11" ht="44" customHeight="1">
      <c r="A11" s="33" t="n">
        <v>5</v>
      </c>
      <c r="B11" s="20" t="inlineStr">
        <is>
          <t>Bleibt das Team über den Zyklus?</t>
        </is>
      </c>
      <c r="C11" s="8" t="inlineStr">
        <is>
          <t>Ob wir jedes Jahr von vorn erklären</t>
        </is>
      </c>
      <c r="D11" s="37" t="n"/>
      <c r="E11" s="37" t="n"/>
      <c r="F11" s="37" t="n"/>
      <c r="G11" s="37" t="n"/>
    </row>
    <row r="12" ht="44" customHeight="1">
      <c r="A12" s="33" t="n">
        <v>6</v>
      </c>
      <c r="B12" s="20" t="inlineStr">
        <is>
          <t>In welcher Sprache wird auditiert und berichtet?</t>
        </is>
      </c>
      <c r="C12" s="8" t="inlineStr">
        <is>
          <t>Ob unsere Küche befragt werden kann</t>
        </is>
      </c>
      <c r="D12" s="37" t="n"/>
      <c r="E12" s="37" t="n"/>
      <c r="F12" s="37" t="n"/>
      <c r="G12" s="37" t="n"/>
    </row>
    <row r="13" ht="44" customHeight="1">
      <c r="A13" s="33" t="n">
        <v>7</v>
      </c>
      <c r="B13" s="20" t="inlineStr">
        <is>
          <t>Wie ist Ihr Verfahren bei einer schwerwiegenden Abweichung – Fristen, Nachaudit, Kosten?</t>
        </is>
      </c>
      <c r="C13" s="8" t="inlineStr">
        <is>
          <t>Ob das Verfahren durchdacht ist</t>
        </is>
      </c>
      <c r="D13" s="37" t="n"/>
      <c r="E13" s="37" t="n"/>
      <c r="F13" s="37" t="n"/>
      <c r="G13" s="37" t="n"/>
    </row>
    <row r="14" ht="44" customHeight="1">
      <c r="A14" s="33" t="n">
        <v>8</v>
      </c>
      <c r="B14" s="20" t="inlineStr">
        <is>
          <t>Wie beschwert man sich über einen Auditor oder eine Einstufung?</t>
        </is>
      </c>
      <c r="C14" s="8" t="inlineStr">
        <is>
          <t>Ob es ein Verfahren gibt</t>
        </is>
      </c>
      <c r="D14" s="37" t="n"/>
      <c r="E14" s="37" t="n"/>
      <c r="F14" s="37" t="n"/>
      <c r="G14" s="37" t="n"/>
    </row>
    <row r="15" ht="44" customHeight="1">
      <c r="A15" s="33" t="n">
        <v>9</v>
      </c>
      <c r="B15" s="20" t="inlineStr">
        <is>
          <t>Was kostet der gesamte Dreijahreszyklus?</t>
        </is>
      </c>
      <c r="C15" s="8" t="inlineStr">
        <is>
          <t>Die einzige vergleichbare Zahl</t>
        </is>
      </c>
      <c r="D15" s="37" t="n"/>
      <c r="E15" s="37" t="n"/>
      <c r="F15" s="37" t="n"/>
      <c r="G15" s="37" t="n"/>
    </row>
    <row r="16" ht="44" customHeight="1">
      <c r="A16" s="33" t="n">
        <v>10</v>
      </c>
      <c r="B16" s="20" t="inlineStr">
        <is>
          <t>Welche Bedingungen gelten, wenn wir zu Ihnen wechseln oder von Ihnen weg?</t>
        </is>
      </c>
      <c r="C16" s="8" t="inlineStr">
        <is>
          <t>Ob wir gebunden sind</t>
        </is>
      </c>
      <c r="D16" s="37" t="n"/>
      <c r="E16" s="37" t="n"/>
      <c r="F16" s="37" t="n"/>
      <c r="G16" s="37" t="n"/>
    </row>
    <row r="17" ht="28" customHeight="1">
      <c r="A17" s="9" t="inlineStr">
        <is>
          <t>Die siebte und die achte Frage werden am häufigsten weggelassen, weil sie unangenehm klingen. Jede seriöse Stelle hat darauf eine vorbereitete Antwort, weil ihre eigene Akkreditierung verlangt, dass sie diese Verfahren führt.</t>
        </is>
      </c>
    </row>
    <row r="19" ht="22" customHeight="1">
      <c r="A19" s="4" t="inlineStr">
        <is>
          <t>B · Warnzeichen in einem Angebot (je Anbieter ankreuzen)</t>
        </is>
      </c>
      <c r="B19" s="5" t="n"/>
      <c r="C19" s="5" t="n"/>
      <c r="D19" s="5" t="n"/>
      <c r="E19" s="5" t="n"/>
      <c r="F19" s="5" t="n"/>
      <c r="G19" s="5" t="n"/>
    </row>
    <row r="20" ht="34" customHeight="1">
      <c r="A20" s="17" t="inlineStr">
        <is>
          <t>Nr.</t>
        </is>
      </c>
      <c r="B20" s="17" t="inlineStr">
        <is>
          <t>Warnzeichen</t>
        </is>
      </c>
      <c r="C20" s="17" t="inlineStr">
        <is>
          <t>Was dahintersteckt</t>
        </is>
      </c>
      <c r="D20" s="10">
        <f>IF(Angebotsvergleich!$F$8="","Anbieter 1",Angebotsvergleich!$F$8)</f>
        <v/>
      </c>
      <c r="E20" s="10">
        <f>IF(Angebotsvergleich!$H$8="","Anbieter 2",Angebotsvergleich!$H$8)</f>
        <v/>
      </c>
      <c r="F20" s="10">
        <f>IF(Angebotsvergleich!$J$8="","Anbieter 3",Angebotsvergleich!$J$8)</f>
        <v/>
      </c>
      <c r="G20" s="10">
        <f>IF(Angebotsvergleich!$L$8="","Anbieter 4",Angebotsvergleich!$L$8)</f>
        <v/>
      </c>
    </row>
    <row r="21" ht="30" customHeight="1">
      <c r="A21" s="33" t="n">
        <v>1</v>
      </c>
      <c r="B21" s="20" t="inlineStr">
        <is>
          <t>«Zertifikat garantiert» oder eine Zusage zur Dauer bis zur Ausstellung</t>
        </is>
      </c>
      <c r="C21" s="8" t="inlineStr">
        <is>
          <t>Eine akkreditierte Stelle darf das Ergebnis nicht zusagen</t>
        </is>
      </c>
      <c r="D21" s="35" t="n"/>
      <c r="E21" s="35" t="n"/>
      <c r="F21" s="35" t="n"/>
      <c r="G21" s="35" t="n"/>
    </row>
    <row r="22" ht="30" customHeight="1">
      <c r="A22" s="33" t="n">
        <v>2</v>
      </c>
      <c r="B22" s="20" t="inlineStr">
        <is>
          <t>Deutlich weniger Audittage als die Vergleichsangebote</t>
        </is>
      </c>
      <c r="C22" s="8" t="inlineStr">
        <is>
          <t>Anderer Geltungsbereich, andere Zählung – oder keine Akkreditierung</t>
        </is>
      </c>
      <c r="D22" s="35" t="n"/>
      <c r="E22" s="35" t="n"/>
      <c r="F22" s="35" t="n"/>
      <c r="G22" s="35" t="n"/>
    </row>
    <row r="23" ht="30" customHeight="1">
      <c r="A23" s="33" t="n">
        <v>3</v>
      </c>
      <c r="B23" s="20" t="inlineStr">
        <is>
          <t>Beratung und Zertifizierung aus einer Hand</t>
        </is>
      </c>
      <c r="C23" s="8" t="inlineStr">
        <is>
          <t>Unvereinbar mit der Unparteilichkeit; ein deutliches Signal</t>
        </is>
      </c>
      <c r="D23" s="35" t="n"/>
      <c r="E23" s="35" t="n"/>
      <c r="F23" s="35" t="n"/>
      <c r="G23" s="35" t="n"/>
    </row>
    <row r="24" ht="30" customHeight="1">
      <c r="A24" s="33" t="n">
        <v>4</v>
      </c>
      <c r="B24" s="20" t="inlineStr">
        <is>
          <t>Kein Akkreditierungssymbol in den Unterlagen</t>
        </is>
      </c>
      <c r="C24" s="8" t="inlineStr">
        <is>
          <t>Meist der einfachste und sicherste Hinweis</t>
        </is>
      </c>
      <c r="D24" s="35" t="n"/>
      <c r="E24" s="35" t="n"/>
      <c r="F24" s="35" t="n"/>
      <c r="G24" s="35" t="n"/>
    </row>
    <row r="25" ht="30" customHeight="1">
      <c r="A25" s="33" t="n">
        <v>5</v>
      </c>
      <c r="B25" s="20" t="inlineStr">
        <is>
          <t>Nur die Erstzertifizierung ausgewiesen</t>
        </is>
      </c>
      <c r="C25" s="8" t="inlineStr">
        <is>
          <t>Die Folgekosten erscheinen im zweiten Jahr</t>
        </is>
      </c>
      <c r="D25" s="35" t="n"/>
      <c r="E25" s="35" t="n"/>
      <c r="F25" s="35" t="n"/>
      <c r="G25" s="35" t="n"/>
    </row>
    <row r="26" ht="30" customHeight="1">
      <c r="A26" s="33" t="n">
        <v>6</v>
      </c>
      <c r="B26" s="20" t="inlineStr">
        <is>
          <t>Pauschalpreis ohne Angabe der Tage</t>
        </is>
      </c>
      <c r="C26" s="8" t="inlineStr">
        <is>
          <t>Nicht vergleichbar und nicht überprüfbar</t>
        </is>
      </c>
      <c r="D26" s="35" t="n"/>
      <c r="E26" s="35" t="n"/>
      <c r="F26" s="35" t="n"/>
      <c r="G26" s="35" t="n"/>
    </row>
    <row r="27" ht="30" customHeight="1">
      <c r="A27" s="33" t="n">
        <v>7</v>
      </c>
      <c r="B27" s="20" t="inlineStr">
        <is>
          <t>Kein beschriebenes Verfahren für Einsprüche</t>
        </is>
      </c>
      <c r="C27" s="8" t="inlineStr">
        <is>
          <t>Bei Streit steht man ohne Weg da</t>
        </is>
      </c>
      <c r="D27" s="35" t="n"/>
      <c r="E27" s="35" t="n"/>
      <c r="F27" s="35" t="n"/>
      <c r="G27" s="35" t="n"/>
    </row>
    <row r="28">
      <c r="A28" s="39" t="inlineStr"/>
      <c r="B28" s="40" t="inlineStr">
        <is>
          <t>Anzahl «trifft zu»</t>
        </is>
      </c>
      <c r="C28" s="41" t="inlineStr">
        <is>
          <t>Nicht allein K.-o., aber jedes Warnzeichen verlangt eine Erklärung.</t>
        </is>
      </c>
      <c r="D28" s="43">
        <f>IF(COUNTA(D21:D27)=0,"",COUNTIF(D21:D27,"trifft zu"))</f>
        <v/>
      </c>
      <c r="E28" s="43">
        <f>IF(COUNTA(E21:E27)=0,"",COUNTIF(E21:E27,"trifft zu"))</f>
        <v/>
      </c>
      <c r="F28" s="43">
        <f>IF(COUNTA(F21:F27)=0,"",COUNTIF(F21:F27,"trifft zu"))</f>
        <v/>
      </c>
      <c r="G28" s="43">
        <f>IF(COUNTA(G21:G27)=0,"",COUNTIF(G21:G27,"trifft zu"))</f>
        <v/>
      </c>
    </row>
    <row r="30" ht="22" customHeight="1">
      <c r="A30" s="4" t="inlineStr">
        <is>
          <t>C · Das Erstgespräch: fünf Beobachtungen (sie verlangen kein Fachwissen)</t>
        </is>
      </c>
      <c r="B30" s="5" t="n"/>
      <c r="C30" s="5" t="n"/>
      <c r="D30" s="5" t="n"/>
      <c r="E30" s="5" t="n"/>
      <c r="F30" s="5" t="n"/>
      <c r="G30" s="5" t="n"/>
    </row>
    <row r="31" ht="34" customHeight="1">
      <c r="A31" s="17" t="inlineStr">
        <is>
          <t>Nr.</t>
        </is>
      </c>
      <c r="B31" s="17" t="inlineStr">
        <is>
          <t>Beobachtung</t>
        </is>
      </c>
      <c r="C31" s="17" t="inlineStr">
        <is>
          <t>Warum sie zählt (Band)</t>
        </is>
      </c>
      <c r="D31" s="10">
        <f>IF(Angebotsvergleich!$F$8="","Anbieter 1",Angebotsvergleich!$F$8)</f>
        <v/>
      </c>
      <c r="E31" s="10">
        <f>IF(Angebotsvergleich!$H$8="","Anbieter 2",Angebotsvergleich!$H$8)</f>
        <v/>
      </c>
      <c r="F31" s="10">
        <f>IF(Angebotsvergleich!$J$8="","Anbieter 3",Angebotsvergleich!$J$8)</f>
        <v/>
      </c>
      <c r="G31" s="10">
        <f>IF(Angebotsvergleich!$L$8="","Anbieter 4",Angebotsvergleich!$L$8)</f>
        <v/>
      </c>
    </row>
    <row r="32" ht="44" customHeight="1">
      <c r="A32" s="33" t="n">
        <v>1</v>
      </c>
      <c r="B32" s="20" t="inlineStr">
        <is>
          <t>Wird nach dem Betrieb gefragt (eigene Wäscherei? Alleinarbeit nachts? Fremdfirmen?) – nicht nur nach der Beschäftigtenzahl?</t>
        </is>
      </c>
      <c r="C32" s="8" t="inlineStr">
        <is>
          <t>Eine Stelle, die nur die Kopfzahl abfragt, rechnet mit einer Tabelle.</t>
        </is>
      </c>
      <c r="D32" s="35" t="n"/>
      <c r="E32" s="35" t="n"/>
      <c r="F32" s="35" t="n"/>
      <c r="G32" s="35" t="n"/>
    </row>
    <row r="33" ht="44" customHeight="1">
      <c r="A33" s="33" t="n">
        <v>2</v>
      </c>
      <c r="B33" s="20" t="inlineStr">
        <is>
          <t>Wird die Grenze zur Beratung von selbst und früh benannt?</t>
        </is>
      </c>
      <c r="C33" s="8" t="inlineStr">
        <is>
          <t>Wer die Frage offen lässt, um entgegenkommend zu wirken, schafft ein Missverständnis, das im ersten Audit auffliegt.</t>
        </is>
      </c>
      <c r="D33" s="35" t="n"/>
      <c r="E33" s="35" t="n"/>
      <c r="F33" s="35" t="n"/>
      <c r="G33" s="35" t="n"/>
    </row>
    <row r="34" ht="44" customHeight="1">
      <c r="A34" s="33" t="n">
        <v>3</v>
      </c>
      <c r="B34" s="20" t="inlineStr">
        <is>
          <t>Wird eigene Unkenntnis eingeräumt («das müsste ich mit unserem Fachauditor klären»)?</t>
        </is>
      </c>
      <c r="C34" s="8" t="inlineStr">
        <is>
          <t>Besser als eine schnelle Antwort.</t>
        </is>
      </c>
      <c r="D34" s="35" t="n"/>
      <c r="E34" s="35" t="n"/>
      <c r="F34" s="35" t="n"/>
      <c r="G34" s="35" t="n"/>
    </row>
    <row r="35" ht="44" customHeight="1">
      <c r="A35" s="33" t="n">
        <v>4</v>
      </c>
      <c r="B35" s="20" t="inlineStr">
        <is>
          <t>Wird der Zyklus von selbst gerechnet (nicht nur die Erstzertifizierung)?</t>
        </is>
      </c>
      <c r="C35" s="8" t="inlineStr">
        <is>
          <t>Sonst Verkaufsinteresse oder wenig Erfahrung.</t>
        </is>
      </c>
      <c r="D35" s="35" t="n"/>
      <c r="E35" s="35" t="n"/>
      <c r="F35" s="35" t="n"/>
      <c r="G35" s="35" t="n"/>
    </row>
    <row r="36" ht="44" customHeight="1">
      <c r="A36" s="33" t="n">
        <v>5</v>
      </c>
      <c r="B36" s="20" t="inlineStr">
        <is>
          <t>Werden KEINE erkennbaren Beispiele aus anderen Hotels erzählt?</t>
        </is>
      </c>
      <c r="C36" s="8" t="inlineStr">
        <is>
          <t>Wer andere Häuser erkennbar nennt, verletzt seine Vertraulichkeitspflicht – und hält es beim eigenen Haus ebenso.</t>
        </is>
      </c>
      <c r="D36" s="35" t="n"/>
      <c r="E36" s="35" t="n"/>
      <c r="F36" s="35" t="n"/>
      <c r="G36" s="35" t="n"/>
    </row>
  </sheetData>
  <mergeCells count="4">
    <mergeCell ref="A19:G19"/>
    <mergeCell ref="A30:G30"/>
    <mergeCell ref="A5:G5"/>
    <mergeCell ref="A17:G17"/>
  </mergeCells>
  <conditionalFormatting sqref="D21:G27">
    <cfRule type="expression" priority="1" dxfId="2">
      <formula>D21="trifft zu"</formula>
    </cfRule>
  </conditionalFormatting>
  <dataValidations count="2">
    <dataValidation sqref="D21:G27" showDropDown="0" showInputMessage="0" showErrorMessage="1" allowBlank="1" errorTitle="Bitte aus der Liste wählen" error="Bitte einen Wert aus der Liste wählen." type="list">
      <formula1>=Listen!$G$2:$G$4</formula1>
    </dataValidation>
    <dataValidation sqref="D32:G36" showDropDown="0" showInputMessage="0" showErrorMessage="1" allowBlank="1" errorTitle="Bitte aus der Liste wählen" error="Bitte einen Wert aus der Liste wählen." type="list">
      <formula1>=Listen!$H$2:$H$4</formula1>
    </dataValidation>
  </dataValidations>
  <pageMargins left="0.4" right="0.4" top="0.5" bottom="0.6" header="0.5" footer="0.5"/>
  <pageSetup orientation="landscape" paperSize="9" fitToHeight="0" fitToWidth="1"/>
  <headerFooter>
    <oddHeader/>
    <oddFooter>&amp;C&amp;8 Das Steuer und die Lupe · Band 3b · buecher.effedore.com  ·  Seite &amp;P von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K29"/>
  <sheetViews>
    <sheetView showGridLines="0" workbookViewId="0">
      <selection activeCell="A1" sqref="A1"/>
    </sheetView>
  </sheetViews>
  <sheetFormatPr baseColWidth="8" defaultRowHeight="15"/>
  <cols>
    <col width="30" customWidth="1" min="1" max="1"/>
    <col width="17" customWidth="1" min="2" max="2"/>
    <col width="13" customWidth="1" min="3" max="3"/>
    <col width="15" customWidth="1" min="4" max="4"/>
    <col width="13" customWidth="1" min="5" max="5"/>
    <col width="13" customWidth="1" min="6" max="6"/>
    <col width="13" customWidth="1" min="7" max="7"/>
    <col width="17" customWidth="1" min="8" max="8"/>
    <col width="13" customWidth="1" min="9" max="9"/>
    <col width="13" customWidth="1" min="10" max="10"/>
    <col width="56" customWidth="1" min="11" max="11"/>
  </cols>
  <sheetData>
    <row r="1" ht="26" customHeight="1">
      <c r="A1" s="1" t="inlineStr">
        <is>
          <t>Gesamtbild für die Direktion</t>
        </is>
      </c>
    </row>
    <row r="2">
      <c r="A2" s="2" t="inlineStr">
        <is>
          <t>Vorlage zu Abschnitt 4.2 des Bandes 3b · Die Fachkraft legt die Vorauswahl vor, der Einkauf verhandelt, die Direktion entscheidet und unterschreibt</t>
        </is>
      </c>
    </row>
    <row r="3">
      <c r="A3" s="3" t="inlineStr">
        <is>
          <t>Das Steuer und die Lupe · Band 3b · buecher.effedore.com</t>
        </is>
      </c>
    </row>
    <row r="4">
      <c r="A4" s="45" t="inlineStr">
        <is>
          <t>Rein formelgesteuert (Eingaben in den anderen Blättern). «Im Rennen» heißt: Kriterien 1 und 2 sind geprüft und erfüllt. Rang beim Preis nur unter den Stellen im Rennen.</t>
        </is>
      </c>
    </row>
    <row r="6" ht="58" customHeight="1">
      <c r="A6" s="17" t="inlineStr">
        <is>
          <t>Zertifizierungsstelle</t>
        </is>
      </c>
      <c r="B6" s="17" t="inlineStr">
        <is>
          <t>Akkreditierung und Umfang (Kriterien 1–2)</t>
        </is>
      </c>
      <c r="C6" s="17" t="inlineStr">
        <is>
          <t>Warnzeichen (Anzahl)</t>
        </is>
      </c>
      <c r="D6" s="17" t="inlineStr">
        <is>
          <t>Positionen nicht bestätigt (von 10)</t>
        </is>
      </c>
      <c r="E6" s="17" t="inlineStr">
        <is>
          <t>Punkte (Kriterien 3–6, 8)</t>
        </is>
      </c>
      <c r="F6" s="17" t="inlineStr">
        <is>
          <t>Mögliche Punkte</t>
        </is>
      </c>
      <c r="G6" s="17" t="inlineStr">
        <is>
          <t>Erfüllung</t>
        </is>
      </c>
      <c r="H6" s="17" t="inlineStr">
        <is>
          <t>Dreijahres-summe (€)</t>
        </is>
      </c>
      <c r="I6" s="17" t="inlineStr">
        <is>
          <t>Rang nach Punkten</t>
        </is>
      </c>
      <c r="J6" s="17" t="inlineStr">
        <is>
          <t>Rang beim Preis</t>
        </is>
      </c>
      <c r="K6" s="17" t="inlineStr">
        <is>
          <t>Hinweis</t>
        </is>
      </c>
    </row>
    <row r="7" ht="44" customHeight="1">
      <c r="A7" s="31">
        <f>IF(Angebotsvergleich!F8="","",Angebotsvergleich!F8)</f>
        <v/>
      </c>
      <c r="B7" s="58">
        <f>IF($A7="","",IF(OR(Angebotsvergleich!F10="K.o.",Angebotsvergleich!F11="K.o."),"K.o.",IF(AND(Angebotsvergleich!F10="erfüllt",Angebotsvergleich!F11="erfüllt"),"im Rennen","offen")))</f>
        <v/>
      </c>
      <c r="C7" s="15">
        <f>IF($A7="","",'Fragen und Warnzeichen'!D28)</f>
        <v/>
      </c>
      <c r="D7" s="15">
        <f>IF($A7="","",Angebotspositionen!D17)</f>
        <v/>
      </c>
      <c r="E7" s="59">
        <f>IF($A7="","",Angebotsvergleich!F18)</f>
        <v/>
      </c>
      <c r="F7" s="15">
        <f>IF($A7="","",Angebotsvergleich!$E$18)</f>
        <v/>
      </c>
      <c r="G7" s="60">
        <f>IF(OR(E7="",F7=0,COUNT(Angebotsvergleich!F12:F16)&lt;5),"",E7/F7)</f>
        <v/>
      </c>
      <c r="H7" s="61">
        <f>IF($A7="","",IF('Dreijahreskosten'!D18=0,"",'Dreijahreskosten'!D18))</f>
        <v/>
      </c>
      <c r="I7" s="58">
        <f>IF(OR($B7&lt;&gt;"im Rennen",$E7=""),"",COUNTIFS($B$7:$B$10,"im Rennen",$E$7:$E$10,"&gt;"&amp;$E7)+1)</f>
        <v/>
      </c>
      <c r="J7" s="58">
        <f>IF(OR($B7&lt;&gt;"im Rennen",$H7=""),"",COUNTIFS($B$7:$B$10,"im Rennen",$H$7:$H$10,"&gt;0",$H$7:$H$10,"&lt;"&amp;$H7)+1)</f>
        <v/>
      </c>
      <c r="K7" s="62">
        <f>IF($A7="","",TRIM(IF($B7="K.o.","Ausgeschieden: Akkreditierung oder Umfang trägt nicht. ","")&amp;IF($B7="offen","Akkreditierung noch nicht vollständig geprüft (Blatt «Akkreditierung prüfen»). ","")&amp;IF(AND(ISNUMBER($C7),$C7&gt;0),"Warnzeichen prüfen und erklären lassen. ","")&amp;IF(AND(ISNUMBER($D7),$D7&gt;0),"Positionen fehlen oder sind unklar – vollständigen Dreijahreszyklus nachfordern. ","")&amp;IF($G7="","Kriterien 3–6 und 8 noch nicht vollständig bewertet. ","")&amp;IF($H7="","Dreijahreskosten fehlen. ","")))</f>
        <v/>
      </c>
    </row>
    <row r="8" ht="44" customHeight="1">
      <c r="A8" s="31">
        <f>IF(Angebotsvergleich!H8="","",Angebotsvergleich!H8)</f>
        <v/>
      </c>
      <c r="B8" s="58">
        <f>IF($A8="","",IF(OR(Angebotsvergleich!H10="K.o.",Angebotsvergleich!H11="K.o."),"K.o.",IF(AND(Angebotsvergleich!H10="erfüllt",Angebotsvergleich!H11="erfüllt"),"im Rennen","offen")))</f>
        <v/>
      </c>
      <c r="C8" s="15">
        <f>IF($A8="","",'Fragen und Warnzeichen'!E28)</f>
        <v/>
      </c>
      <c r="D8" s="15">
        <f>IF($A8="","",Angebotspositionen!E17)</f>
        <v/>
      </c>
      <c r="E8" s="59">
        <f>IF($A8="","",Angebotsvergleich!H18)</f>
        <v/>
      </c>
      <c r="F8" s="15">
        <f>IF($A8="","",Angebotsvergleich!$E$18)</f>
        <v/>
      </c>
      <c r="G8" s="60">
        <f>IF(OR(E8="",F8=0,COUNT(Angebotsvergleich!H12:H16)&lt;5),"",E8/F8)</f>
        <v/>
      </c>
      <c r="H8" s="61">
        <f>IF($A8="","",IF('Dreijahreskosten'!F18=0,"",'Dreijahreskosten'!F18))</f>
        <v/>
      </c>
      <c r="I8" s="58">
        <f>IF(OR($B8&lt;&gt;"im Rennen",$E8=""),"",COUNTIFS($B$7:$B$10,"im Rennen",$E$7:$E$10,"&gt;"&amp;$E8)+1)</f>
        <v/>
      </c>
      <c r="J8" s="58">
        <f>IF(OR($B8&lt;&gt;"im Rennen",$H8=""),"",COUNTIFS($B$7:$B$10,"im Rennen",$H$7:$H$10,"&gt;0",$H$7:$H$10,"&lt;"&amp;$H8)+1)</f>
        <v/>
      </c>
      <c r="K8" s="62">
        <f>IF($A8="","",TRIM(IF($B8="K.o.","Ausgeschieden: Akkreditierung oder Umfang trägt nicht. ","")&amp;IF($B8="offen","Akkreditierung noch nicht vollständig geprüft (Blatt «Akkreditierung prüfen»). ","")&amp;IF(AND(ISNUMBER($C8),$C8&gt;0),"Warnzeichen prüfen und erklären lassen. ","")&amp;IF(AND(ISNUMBER($D8),$D8&gt;0),"Positionen fehlen oder sind unklar – vollständigen Dreijahreszyklus nachfordern. ","")&amp;IF($G8="","Kriterien 3–6 und 8 noch nicht vollständig bewertet. ","")&amp;IF($H8="","Dreijahreskosten fehlen. ","")))</f>
        <v/>
      </c>
    </row>
    <row r="9" ht="44" customHeight="1">
      <c r="A9" s="31">
        <f>IF(Angebotsvergleich!J8="","",Angebotsvergleich!J8)</f>
        <v/>
      </c>
      <c r="B9" s="58">
        <f>IF($A9="","",IF(OR(Angebotsvergleich!J10="K.o.",Angebotsvergleich!J11="K.o."),"K.o.",IF(AND(Angebotsvergleich!J10="erfüllt",Angebotsvergleich!J11="erfüllt"),"im Rennen","offen")))</f>
        <v/>
      </c>
      <c r="C9" s="15">
        <f>IF($A9="","",'Fragen und Warnzeichen'!F28)</f>
        <v/>
      </c>
      <c r="D9" s="15">
        <f>IF($A9="","",Angebotspositionen!F17)</f>
        <v/>
      </c>
      <c r="E9" s="59">
        <f>IF($A9="","",Angebotsvergleich!J18)</f>
        <v/>
      </c>
      <c r="F9" s="15">
        <f>IF($A9="","",Angebotsvergleich!$E$18)</f>
        <v/>
      </c>
      <c r="G9" s="60">
        <f>IF(OR(E9="",F9=0,COUNT(Angebotsvergleich!J12:J16)&lt;5),"",E9/F9)</f>
        <v/>
      </c>
      <c r="H9" s="61">
        <f>IF($A9="","",IF('Dreijahreskosten'!H18=0,"",'Dreijahreskosten'!H18))</f>
        <v/>
      </c>
      <c r="I9" s="58">
        <f>IF(OR($B9&lt;&gt;"im Rennen",$E9=""),"",COUNTIFS($B$7:$B$10,"im Rennen",$E$7:$E$10,"&gt;"&amp;$E9)+1)</f>
        <v/>
      </c>
      <c r="J9" s="58">
        <f>IF(OR($B9&lt;&gt;"im Rennen",$H9=""),"",COUNTIFS($B$7:$B$10,"im Rennen",$H$7:$H$10,"&gt;0",$H$7:$H$10,"&lt;"&amp;$H9)+1)</f>
        <v/>
      </c>
      <c r="K9" s="62">
        <f>IF($A9="","",TRIM(IF($B9="K.o.","Ausgeschieden: Akkreditierung oder Umfang trägt nicht. ","")&amp;IF($B9="offen","Akkreditierung noch nicht vollständig geprüft (Blatt «Akkreditierung prüfen»). ","")&amp;IF(AND(ISNUMBER($C9),$C9&gt;0),"Warnzeichen prüfen und erklären lassen. ","")&amp;IF(AND(ISNUMBER($D9),$D9&gt;0),"Positionen fehlen oder sind unklar – vollständigen Dreijahreszyklus nachfordern. ","")&amp;IF($G9="","Kriterien 3–6 und 8 noch nicht vollständig bewertet. ","")&amp;IF($H9="","Dreijahreskosten fehlen. ","")))</f>
        <v/>
      </c>
    </row>
    <row r="10" ht="44" customHeight="1">
      <c r="A10" s="31">
        <f>IF(Angebotsvergleich!L8="","",Angebotsvergleich!L8)</f>
        <v/>
      </c>
      <c r="B10" s="58">
        <f>IF($A10="","",IF(OR(Angebotsvergleich!L10="K.o.",Angebotsvergleich!L11="K.o."),"K.o.",IF(AND(Angebotsvergleich!L10="erfüllt",Angebotsvergleich!L11="erfüllt"),"im Rennen","offen")))</f>
        <v/>
      </c>
      <c r="C10" s="15">
        <f>IF($A10="","",'Fragen und Warnzeichen'!G28)</f>
        <v/>
      </c>
      <c r="D10" s="15">
        <f>IF($A10="","",Angebotspositionen!G17)</f>
        <v/>
      </c>
      <c r="E10" s="59">
        <f>IF($A10="","",Angebotsvergleich!L18)</f>
        <v/>
      </c>
      <c r="F10" s="15">
        <f>IF($A10="","",Angebotsvergleich!$E$18)</f>
        <v/>
      </c>
      <c r="G10" s="60">
        <f>IF(OR(E10="",F10=0,COUNT(Angebotsvergleich!L12:L16)&lt;5),"",E10/F10)</f>
        <v/>
      </c>
      <c r="H10" s="61">
        <f>IF($A10="","",IF('Dreijahreskosten'!J18=0,"",'Dreijahreskosten'!J18))</f>
        <v/>
      </c>
      <c r="I10" s="58">
        <f>IF(OR($B10&lt;&gt;"im Rennen",$E10=""),"",COUNTIFS($B$7:$B$10,"im Rennen",$E$7:$E$10,"&gt;"&amp;$E10)+1)</f>
        <v/>
      </c>
      <c r="J10" s="58">
        <f>IF(OR($B10&lt;&gt;"im Rennen",$H10=""),"",COUNTIFS($B$7:$B$10,"im Rennen",$H$7:$H$10,"&gt;0",$H$7:$H$10,"&lt;"&amp;$H10)+1)</f>
        <v/>
      </c>
      <c r="K10" s="62">
        <f>IF($A10="","",TRIM(IF($B10="K.o.","Ausgeschieden: Akkreditierung oder Umfang trägt nicht. ","")&amp;IF($B10="offen","Akkreditierung noch nicht vollständig geprüft (Blatt «Akkreditierung prüfen»). ","")&amp;IF(AND(ISNUMBER($C10),$C10&gt;0),"Warnzeichen prüfen und erklären lassen. ","")&amp;IF(AND(ISNUMBER($D10),$D10&gt;0),"Positionen fehlen oder sind unklar – vollständigen Dreijahreszyklus nachfordern. ","")&amp;IF($G10="","Kriterien 3–6 und 8 noch nicht vollständig bewertet. ","")&amp;IF($H10="","Dreijahreskosten fehlen. ","")))</f>
        <v/>
      </c>
    </row>
    <row r="12" ht="22" customHeight="1">
      <c r="A12" s="4" t="inlineStr">
        <is>
          <t>Wer entscheidet – und was vor der Unterschrift geklärt sein muss</t>
        </is>
      </c>
      <c r="B12" s="5" t="n"/>
      <c r="C12" s="5" t="n"/>
      <c r="D12" s="5" t="n"/>
      <c r="E12" s="5" t="n"/>
      <c r="F12" s="5" t="n"/>
      <c r="G12" s="5" t="n"/>
      <c r="H12" s="5" t="n"/>
      <c r="I12" s="5" t="n"/>
      <c r="J12" s="5" t="n"/>
      <c r="K12" s="5" t="n"/>
    </row>
    <row r="13" ht="24" customHeight="1">
      <c r="A13" s="17" t="inlineStr">
        <is>
          <t>Beteiligter</t>
        </is>
      </c>
      <c r="B13" s="17" t="inlineStr">
        <is>
          <t>Aufgabe nach dem Band</t>
        </is>
      </c>
      <c r="C13" s="18" t="n"/>
      <c r="D13" s="18" t="n"/>
      <c r="E13" s="18" t="n"/>
      <c r="F13" s="19" t="n"/>
      <c r="G13" s="17" t="inlineStr">
        <is>
          <t>Name</t>
        </is>
      </c>
      <c r="H13" s="19" t="n"/>
      <c r="I13" s="17" t="inlineStr">
        <is>
          <t>Datum</t>
        </is>
      </c>
      <c r="J13" s="19" t="n"/>
    </row>
    <row r="14" ht="26" customHeight="1">
      <c r="A14" s="31" t="inlineStr">
        <is>
          <t>Fachkraft / interner Auditor</t>
        </is>
      </c>
      <c r="B14" s="8" t="inlineStr">
        <is>
          <t>Prüft die ersten sechs Kriterien und legt die Vorauswahl vor</t>
        </is>
      </c>
      <c r="C14" s="21" t="n"/>
      <c r="D14" s="21" t="n"/>
      <c r="E14" s="21" t="n"/>
      <c r="F14" s="21" t="n"/>
      <c r="G14" s="13" t="n"/>
      <c r="H14" s="21" t="n"/>
      <c r="I14" s="14" t="n"/>
      <c r="J14" s="21" t="n"/>
    </row>
    <row r="15" ht="26" customHeight="1">
      <c r="A15" s="31" t="inlineStr">
        <is>
          <t>Einkauf</t>
        </is>
      </c>
      <c r="B15" s="8" t="inlineStr">
        <is>
          <t>Verhandelt innerhalb der Vorauswahl über Preis und Vertragsbedingungen</t>
        </is>
      </c>
      <c r="C15" s="21" t="n"/>
      <c r="D15" s="21" t="n"/>
      <c r="E15" s="21" t="n"/>
      <c r="F15" s="21" t="n"/>
      <c r="G15" s="13" t="n"/>
      <c r="H15" s="21" t="n"/>
      <c r="I15" s="14" t="n"/>
      <c r="J15" s="21" t="n"/>
    </row>
    <row r="16" ht="26" customHeight="1">
      <c r="A16" s="31" t="inlineStr">
        <is>
          <t>Direktion</t>
        </is>
      </c>
      <c r="B16" s="8" t="inlineStr">
        <is>
          <t>Entscheidet und unterschreibt</t>
        </is>
      </c>
      <c r="C16" s="21" t="n"/>
      <c r="D16" s="21" t="n"/>
      <c r="E16" s="21" t="n"/>
      <c r="F16" s="21" t="n"/>
      <c r="G16" s="13" t="n"/>
      <c r="H16" s="21" t="n"/>
      <c r="I16" s="14" t="n"/>
      <c r="J16" s="21" t="n"/>
    </row>
    <row r="18">
      <c r="A18" s="22" t="inlineStr">
        <is>
          <t>Gewählte Stelle:</t>
        </is>
      </c>
      <c r="B18" s="13" t="n"/>
      <c r="C18" s="21" t="n"/>
      <c r="D18" s="21" t="n"/>
      <c r="E18" s="21" t="n"/>
      <c r="F18" s="21" t="n"/>
    </row>
    <row r="20" ht="24" customHeight="1">
      <c r="A20" s="17" t="inlineStr">
        <is>
          <t>Vor der Unterschrift (Band 4.2 und 4.3)</t>
        </is>
      </c>
      <c r="B20" s="18" t="n"/>
      <c r="C20" s="18" t="n"/>
      <c r="D20" s="18" t="n"/>
      <c r="E20" s="18" t="n"/>
      <c r="F20" s="19" t="n"/>
      <c r="G20" s="17" t="inlineStr">
        <is>
          <t>ja / nein / offen</t>
        </is>
      </c>
      <c r="H20" s="19" t="n"/>
      <c r="I20" s="17" t="inlineStr">
        <is>
          <t>Datum</t>
        </is>
      </c>
      <c r="J20" s="19" t="n"/>
    </row>
    <row r="21" ht="28" customHeight="1">
      <c r="A21" s="8" t="inlineStr">
        <is>
          <t>Akkreditierung im öffentlichen Verzeichnis der nationalen Akkreditierungsstelle geprüft (akkreditiert, ISO 45001, Wirtschaftszweig)</t>
        </is>
      </c>
      <c r="B21" s="21" t="n"/>
      <c r="C21" s="21" t="n"/>
      <c r="D21" s="21" t="n"/>
      <c r="E21" s="21" t="n"/>
      <c r="F21" s="21" t="n"/>
      <c r="G21" s="35" t="n"/>
      <c r="H21" s="21" t="n"/>
      <c r="I21" s="14" t="n"/>
      <c r="J21" s="21" t="n"/>
    </row>
    <row r="22" ht="28" customHeight="1">
      <c r="A22" s="8" t="inlineStr">
        <is>
          <t>Allen Anbietern dieselbe Positionsliste vorgelegt; vollständigen Dreijahreszyklus verlangt und erhalten</t>
        </is>
      </c>
      <c r="B22" s="21" t="n"/>
      <c r="C22" s="21" t="n"/>
      <c r="D22" s="21" t="n"/>
      <c r="E22" s="21" t="n"/>
      <c r="F22" s="21" t="n"/>
      <c r="G22" s="35" t="n"/>
      <c r="H22" s="21" t="n"/>
      <c r="I22" s="14" t="n"/>
      <c r="J22" s="21" t="n"/>
    </row>
    <row r="23" ht="28" customHeight="1">
      <c r="A23" s="8" t="inlineStr">
        <is>
          <t>Profil des vorgesehenen Auditors (Branchenerfahrung) verlangt und erhalten</t>
        </is>
      </c>
      <c r="B23" s="21" t="n"/>
      <c r="C23" s="21" t="n"/>
      <c r="D23" s="21" t="n"/>
      <c r="E23" s="21" t="n"/>
      <c r="F23" s="21" t="n"/>
      <c r="G23" s="35" t="n"/>
      <c r="H23" s="21" t="n"/>
      <c r="I23" s="14" t="n"/>
      <c r="J23" s="21" t="n"/>
    </row>
    <row r="24" ht="28" customHeight="1">
      <c r="A24" s="8" t="inlineStr">
        <is>
          <t>Verfahren bei schwerwiegender Abweichung und Beschwerdeverfahren beschrieben vorliegend</t>
        </is>
      </c>
      <c r="B24" s="21" t="n"/>
      <c r="C24" s="21" t="n"/>
      <c r="D24" s="21" t="n"/>
      <c r="E24" s="21" t="n"/>
      <c r="F24" s="21" t="n"/>
      <c r="G24" s="35" t="n"/>
      <c r="H24" s="21" t="n"/>
      <c r="I24" s="14" t="n"/>
      <c r="J24" s="21" t="n"/>
    </row>
    <row r="25" ht="28" customHeight="1">
      <c r="A25" s="8" t="inlineStr">
        <is>
          <t>Bedingungen für eine Übertragung des Zertifikats im Vertrag festgehalten</t>
        </is>
      </c>
      <c r="B25" s="21" t="n"/>
      <c r="C25" s="21" t="n"/>
      <c r="D25" s="21" t="n"/>
      <c r="E25" s="21" t="n"/>
      <c r="F25" s="21" t="n"/>
      <c r="G25" s="35" t="n"/>
      <c r="H25" s="21" t="n"/>
      <c r="I25" s="14" t="n"/>
      <c r="J25" s="21" t="n"/>
    </row>
    <row r="26" ht="28" customHeight="1">
      <c r="A26" s="8" t="inlineStr">
        <is>
          <t>Informationspflicht der Stelle über wesentliche Änderungen ihrer Akkreditierung im Vertrag festgehalten</t>
        </is>
      </c>
      <c r="B26" s="21" t="n"/>
      <c r="C26" s="21" t="n"/>
      <c r="D26" s="21" t="n"/>
      <c r="E26" s="21" t="n"/>
      <c r="F26" s="21" t="n"/>
      <c r="G26" s="35" t="n"/>
      <c r="H26" s="21" t="n"/>
      <c r="I26" s="14" t="n"/>
      <c r="J26" s="21" t="n"/>
    </row>
    <row r="27" ht="28" customHeight="1">
      <c r="A27" s="8" t="inlineStr">
        <is>
          <t>Wortlaut des geplanten Geltungsbereichs mit den Ausschreibungen abgeglichen, an denen das Haus teilnimmt</t>
        </is>
      </c>
      <c r="B27" s="21" t="n"/>
      <c r="C27" s="21" t="n"/>
      <c r="D27" s="21" t="n"/>
      <c r="E27" s="21" t="n"/>
      <c r="F27" s="21" t="n"/>
      <c r="G27" s="35" t="n"/>
      <c r="H27" s="21" t="n"/>
      <c r="I27" s="14" t="n"/>
      <c r="J27" s="21" t="n"/>
    </row>
    <row r="28" ht="28" customHeight="1">
      <c r="A28" s="8" t="inlineStr">
        <is>
          <t>Bei mehreren Normen: Akkreditierungsumfang für jede Norm geprüft; kombinierte Auditierung ausdrücklich angefragt</t>
        </is>
      </c>
      <c r="B28" s="21" t="n"/>
      <c r="C28" s="21" t="n"/>
      <c r="D28" s="21" t="n"/>
      <c r="E28" s="21" t="n"/>
      <c r="F28" s="21" t="n"/>
      <c r="G28" s="35" t="n"/>
      <c r="H28" s="21" t="n"/>
      <c r="I28" s="14" t="n"/>
      <c r="J28" s="21" t="n"/>
    </row>
    <row r="29" ht="28" customHeight="1">
      <c r="A29" s="8" t="inlineStr">
        <is>
          <t>Zertifizierungsleistungen werden nur aus einer fachlich geprüften Vorauswahl vergeben (Zeile im Beschaffungsverfahren)</t>
        </is>
      </c>
      <c r="B29" s="21" t="n"/>
      <c r="C29" s="21" t="n"/>
      <c r="D29" s="21" t="n"/>
      <c r="E29" s="21" t="n"/>
      <c r="F29" s="21" t="n"/>
      <c r="G29" s="35" t="n"/>
      <c r="H29" s="21" t="n"/>
      <c r="I29" s="14" t="n"/>
      <c r="J29" s="21" t="n"/>
    </row>
  </sheetData>
  <mergeCells count="45">
    <mergeCell ref="G21:H21"/>
    <mergeCell ref="B16:F16"/>
    <mergeCell ref="I15:J15"/>
    <mergeCell ref="A27:F27"/>
    <mergeCell ref="G27:H27"/>
    <mergeCell ref="I27:J27"/>
    <mergeCell ref="G23:H23"/>
    <mergeCell ref="A26:F26"/>
    <mergeCell ref="A21:F21"/>
    <mergeCell ref="I26:J26"/>
    <mergeCell ref="B18:F18"/>
    <mergeCell ref="I16:J16"/>
    <mergeCell ref="I25:J25"/>
    <mergeCell ref="A23:F23"/>
    <mergeCell ref="A22:F22"/>
    <mergeCell ref="G28:H28"/>
    <mergeCell ref="I22:J22"/>
    <mergeCell ref="B14:F14"/>
    <mergeCell ref="G13:H13"/>
    <mergeCell ref="A20:F20"/>
    <mergeCell ref="I28:J28"/>
    <mergeCell ref="A29:F29"/>
    <mergeCell ref="B13:F13"/>
    <mergeCell ref="I21:J21"/>
    <mergeCell ref="A12:K12"/>
    <mergeCell ref="A28:F28"/>
    <mergeCell ref="G24:H24"/>
    <mergeCell ref="G15:H15"/>
    <mergeCell ref="I24:J24"/>
    <mergeCell ref="G14:H14"/>
    <mergeCell ref="I23:J23"/>
    <mergeCell ref="I14:J14"/>
    <mergeCell ref="G26:H26"/>
    <mergeCell ref="A24:F24"/>
    <mergeCell ref="G29:H29"/>
    <mergeCell ref="G20:H20"/>
    <mergeCell ref="I29:J29"/>
    <mergeCell ref="A4:K4"/>
    <mergeCell ref="I20:J20"/>
    <mergeCell ref="G16:H16"/>
    <mergeCell ref="B15:F15"/>
    <mergeCell ref="G25:H25"/>
    <mergeCell ref="I13:J13"/>
    <mergeCell ref="G22:H22"/>
    <mergeCell ref="A25:F25"/>
  </mergeCells>
  <conditionalFormatting sqref="B7:B10">
    <cfRule type="expression" priority="1" dxfId="2">
      <formula>B7="K.o."</formula>
    </cfRule>
    <cfRule type="expression" priority="2" dxfId="1">
      <formula>B7="im Rennen"</formula>
    </cfRule>
  </conditionalFormatting>
  <dataValidations count="1">
    <dataValidation sqref="G21:G29" showDropDown="0" showInputMessage="0" showErrorMessage="1" allowBlank="1" errorTitle="Bitte aus der Liste wählen" error="Bitte einen Wert aus der Liste wählen." type="list">
      <formula1>=Listen!$I$2:$I$4</formula1>
    </dataValidation>
  </dataValidations>
  <pageMargins left="0.4" right="0.4" top="0.5" bottom="0.6" header="0.5" footer="0.5"/>
  <pageSetup orientation="landscape" paperSize="9" fitToHeight="1" fitToWidth="1"/>
  <headerFooter>
    <oddHeader/>
    <oddFooter>&amp;C&amp;8 Das Steuer und die Lupe · Band 3b · buecher.effedore.com  ·  Seite &amp;P von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J5"/>
  <sheetViews>
    <sheetView showGridLines="1" workbookViewId="0">
      <pane ySplit="1" topLeftCell="A2" activePane="bottomLeft" state="frozen"/>
      <selection pane="bottomLeft" activeCell="A1" sqref="A1"/>
    </sheetView>
  </sheetViews>
  <sheetFormatPr baseColWidth="8" defaultRowHeight="15"/>
  <cols>
    <col width="44" customWidth="1" min="1" max="1"/>
    <col width="34" customWidth="1" min="2" max="2"/>
    <col width="14" customWidth="1" min="3" max="3"/>
    <col width="26" customWidth="1" min="4" max="4"/>
    <col width="10" customWidth="1" min="5" max="5"/>
    <col width="20" customWidth="1" min="6" max="6"/>
    <col width="18" customWidth="1" min="7" max="7"/>
    <col width="20" customWidth="1" min="8" max="8"/>
    <col width="22" customWidth="1" min="9" max="9"/>
    <col width="10" customWidth="1" min="10" max="10"/>
  </cols>
  <sheetData>
    <row r="1" ht="32" customHeight="1">
      <c r="A1" s="10" t="inlineStr">
        <is>
          <t>Anlass</t>
        </is>
      </c>
      <c r="B1" s="10" t="inlineStr">
        <is>
          <t>Akkreditierungsstelle</t>
        </is>
      </c>
      <c r="C1" s="10" t="inlineStr">
        <is>
          <t>Ja / Nein / n. a.</t>
        </is>
      </c>
      <c r="D1" s="10" t="inlineStr">
        <is>
          <t>Antwort der Stelle (Schritt 6)</t>
        </is>
      </c>
      <c r="E1" s="10" t="inlineStr">
        <is>
          <t>Punkte</t>
        </is>
      </c>
      <c r="F1" s="10" t="inlineStr">
        <is>
          <t>Position im Angebot</t>
        </is>
      </c>
      <c r="G1" s="10" t="inlineStr">
        <is>
          <t>Warnzeichen</t>
        </is>
      </c>
      <c r="H1" s="10" t="inlineStr">
        <is>
          <t>Beobachtung</t>
        </is>
      </c>
      <c r="I1" s="10" t="inlineStr">
        <is>
          <t>Prüfung vor Unterschrift</t>
        </is>
      </c>
      <c r="J1" s="10" t="inlineStr">
        <is>
          <t>Ja / Nein</t>
        </is>
      </c>
    </row>
    <row r="2">
      <c r="A2" s="63" t="inlineStr">
        <is>
          <t>Auswahl einer Zertifizierungsstelle (4.2)</t>
        </is>
      </c>
      <c r="B2" s="63" t="inlineStr">
        <is>
          <t>DAkkS (Deutschland)</t>
        </is>
      </c>
      <c r="C2" s="63" t="inlineStr">
        <is>
          <t>Ja</t>
        </is>
      </c>
      <c r="D2" s="63" t="inlineStr">
        <is>
          <t>klar</t>
        </is>
      </c>
      <c r="E2" s="63" t="n">
        <v>0</v>
      </c>
      <c r="F2" s="63" t="inlineStr">
        <is>
          <t>enthalten</t>
        </is>
      </c>
      <c r="G2" s="63" t="inlineStr">
        <is>
          <t>trifft zu</t>
        </is>
      </c>
      <c r="H2" s="63" t="inlineStr">
        <is>
          <t>ja</t>
        </is>
      </c>
      <c r="I2" s="63" t="inlineStr">
        <is>
          <t>ja</t>
        </is>
      </c>
      <c r="J2" s="63" t="inlineStr">
        <is>
          <t>Ja</t>
        </is>
      </c>
    </row>
    <row r="3">
      <c r="A3" s="63" t="inlineStr">
        <is>
          <t>Eigenes Zertifikat (jährliche Probe, 4.3)</t>
        </is>
      </c>
      <c r="B3" s="63" t="inlineStr">
        <is>
          <t>Akkreditierung Austria (Österreich)</t>
        </is>
      </c>
      <c r="C3" s="63" t="inlineStr">
        <is>
          <t>Nein</t>
        </is>
      </c>
      <c r="D3" s="63" t="inlineStr">
        <is>
          <t>ausweichend</t>
        </is>
      </c>
      <c r="E3" s="63" t="n">
        <v>1</v>
      </c>
      <c r="F3" s="63" t="inlineStr">
        <is>
          <t>fehlt</t>
        </is>
      </c>
      <c r="G3" s="63" t="inlineStr">
        <is>
          <t>trifft nicht zu</t>
        </is>
      </c>
      <c r="H3" s="63" t="inlineStr">
        <is>
          <t>nein</t>
        </is>
      </c>
      <c r="I3" s="63" t="inlineStr">
        <is>
          <t>nein</t>
        </is>
      </c>
      <c r="J3" s="63" t="inlineStr">
        <is>
          <t>Nein</t>
        </is>
      </c>
    </row>
    <row r="4">
      <c r="A4" s="63" t="inlineStr">
        <is>
          <t>Fremdzertifikat eines Dienstleisters (Einkauf, 4.3)</t>
        </is>
      </c>
      <c r="B4" s="63" t="inlineStr">
        <is>
          <t>SAS (Schweiz)</t>
        </is>
      </c>
      <c r="C4" s="63" t="inlineStr">
        <is>
          <t>n. a.</t>
        </is>
      </c>
      <c r="D4" s="63" t="inlineStr">
        <is>
          <t>nicht nötig</t>
        </is>
      </c>
      <c r="E4" s="63" t="n">
        <v>2</v>
      </c>
      <c r="F4" s="63" t="inlineStr">
        <is>
          <t>unklar</t>
        </is>
      </c>
      <c r="G4" s="63" t="inlineStr">
        <is>
          <t>unklar</t>
        </is>
      </c>
      <c r="H4" s="63" t="inlineStr">
        <is>
          <t>nicht beobachtet</t>
        </is>
      </c>
      <c r="I4" s="63" t="inlineStr">
        <is>
          <t>offen</t>
        </is>
      </c>
    </row>
    <row r="5">
      <c r="B5" s="63" t="inlineStr">
        <is>
          <t>andere Stelle / keine erkennbar</t>
        </is>
      </c>
    </row>
  </sheetData>
  <pageMargins left="0.4" right="0.4" top="0.5" bottom="0.6" header="0.5" footer="0.5"/>
  <pageSetup orientation="landscape" paperSize="9" fitToHeight="0" fitToWidth="1"/>
  <headerFooter>
    <oddHeader/>
    <oddFooter>&amp;C&amp;8 Das Steuer und die Lupe · Band 3b · buecher.effedore.com  ·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2026-10-17T03:34:12Z</dcterms:created>
  <dcterms:modified xmlns:dcterms="http://purl.org/dc/terms/" xmlns:xsi="http://www.w3.org/2001/XMLSchema-instance" xsi:type="dcterms:W3CDTF">2026-10-17T03:34:12Z</dcterms:modified>
</cp:coreProperties>
</file>