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Register" sheetId="2" state="visible" r:id="rId2"/>
    <sheet xmlns:r="http://schemas.openxmlformats.org/officeDocument/2006/relationships" name="Auswertung" sheetId="3" state="visible" r:id="rId3"/>
    <sheet xmlns:r="http://schemas.openxmlformats.org/officeDocument/2006/relationships" name="Vorhandene Quellen" sheetId="4" state="visible" r:id="rId4"/>
    <sheet xmlns:r="http://schemas.openxmlformats.org/officeDocument/2006/relationships" name="Beispiele" sheetId="5" state="visible" r:id="rId5"/>
    <sheet xmlns:r="http://schemas.openxmlformats.org/officeDocument/2006/relationships" name="Listen" sheetId="6" state="visible" r:id="rId6"/>
  </sheets>
  <definedNames>
    <definedName name="Stichtag">Auswertung!$B$5</definedName>
    <definedName name="_xlnm.Print_Area" localSheetId="0">'Anleitung'!$A$1:$D$76</definedName>
    <definedName name="_xlnm.Print_Titles" localSheetId="1">'Register'!$6:$7</definedName>
    <definedName name="_xlnm.Print_Area" localSheetId="1">'Register'!$A$1:$O$47</definedName>
    <definedName name="_xlnm.Print_Area" localSheetId="2">'Auswertung'!$A$1:$E$32</definedName>
    <definedName name="_xlnm.Print_Titles" localSheetId="3">'Vorhandene Quellen'!$5:$5</definedName>
    <definedName name="_xlnm.Print_Area" localSheetId="3">'Vorhandene Quellen'!$A$1:$D$20</definedName>
    <definedName name="_xlnm.Print_Titles" localSheetId="4">'Beispiele'!$5:$5</definedName>
    <definedName name="_xlnm.Print_Area" localSheetId="4">'Beispiele'!$A$1:$G$11</definedName>
  </definedNames>
  <calcPr calcId="124519" fullCalcOnLoad="1"/>
</workbook>
</file>

<file path=xl/styles.xml><?xml version="1.0" encoding="utf-8"?>
<styleSheet xmlns="http://schemas.openxmlformats.org/spreadsheetml/2006/main">
  <numFmts count="1">
    <numFmt numFmtId="164" formatCode="DD.MM.YYYY"/>
  </numFmts>
  <fonts count="15">
    <font>
      <name val="Calibri"/>
      <family val="2"/>
      <color theme="1"/>
      <sz val="11"/>
      <scheme val="minor"/>
    </font>
    <font>
      <name val="Aptos"/>
      <b val="1"/>
      <color rgb="008C5A2B"/>
      <sz val="16"/>
    </font>
    <font>
      <name val="Aptos"/>
      <i val="1"/>
      <color rgb="007A6A55"/>
      <sz val="9.5"/>
    </font>
    <font>
      <name val="Aptos"/>
      <color rgb="007A6A55"/>
      <sz val="9"/>
    </font>
    <font>
      <name val="Aptos"/>
      <color rgb="002B2B2B"/>
      <sz val="10"/>
    </font>
    <font>
      <name val="Aptos"/>
      <b val="1"/>
      <color rgb="008C5A2B"/>
      <sz val="12"/>
    </font>
    <font>
      <name val="Aptos"/>
      <b val="1"/>
      <color rgb="008C5A2B"/>
      <sz val="10"/>
    </font>
    <font>
      <name val="Aptos"/>
      <sz val="10"/>
    </font>
    <font>
      <name val="Aptos"/>
      <b val="1"/>
      <color rgb="00FFFFFF"/>
      <sz val="10"/>
    </font>
    <font>
      <name val="Aptos"/>
      <b val="1"/>
      <sz val="10"/>
    </font>
    <font>
      <name val="Aptos"/>
      <i val="1"/>
      <color rgb="007A6A55"/>
      <sz val="10"/>
    </font>
    <font>
      <name val="Aptos"/>
      <i val="1"/>
      <color rgb="007A6A55"/>
      <sz val="9"/>
    </font>
    <font>
      <name val="Aptos"/>
      <b val="1"/>
      <color rgb="008C5A2B"/>
      <sz val="9"/>
    </font>
    <font>
      <name val="Aptos"/>
      <b val="1"/>
      <color rgb="002B2B2B"/>
      <sz val="10"/>
    </font>
    <font>
      <name val="Aptos"/>
      <color rgb="007A6A55"/>
      <sz val="9.5"/>
    </font>
  </fonts>
  <fills count="6">
    <fill>
      <patternFill/>
    </fill>
    <fill>
      <patternFill patternType="gray125"/>
    </fill>
    <fill>
      <patternFill patternType="solid">
        <fgColor rgb="00EFE7DC"/>
      </patternFill>
    </fill>
    <fill>
      <patternFill patternType="solid">
        <fgColor rgb="00F7F2EA"/>
      </patternFill>
    </fill>
    <fill>
      <patternFill patternType="solid">
        <fgColor rgb="008C5A2B"/>
      </patternFill>
    </fill>
    <fill>
      <patternFill patternType="solid">
        <fgColor rgb="00ECE6DA"/>
      </patternFill>
    </fill>
  </fills>
  <borders count="8">
    <border>
      <left/>
      <right/>
      <top/>
      <bottom/>
      <diagonal/>
    </border>
    <border>
      <left style="thick">
        <color rgb="008C5A2B"/>
      </left>
      <top style="thin">
        <color rgb="00C9BBA6"/>
      </top>
      <bottom style="thin">
        <color rgb="00C9BBA6"/>
      </bottom>
    </border>
    <border>
      <top style="thin">
        <color rgb="00C9BBA6"/>
      </top>
      <bottom style="thin">
        <color rgb="00C9BBA6"/>
      </bottom>
    </border>
    <border>
      <right style="thin">
        <color rgb="00C9BBA6"/>
      </right>
      <top style="thin">
        <color rgb="00C9BBA6"/>
      </top>
      <bottom style="thin">
        <color rgb="00C9BBA6"/>
      </bottom>
    </border>
    <border>
      <left style="thin">
        <color rgb="00C9BBA6"/>
      </left>
      <right style="thin">
        <color rgb="00C9BBA6"/>
      </right>
      <top style="thin">
        <color rgb="00C9BBA6"/>
      </top>
      <bottom style="thin">
        <color rgb="00C9BBA6"/>
      </bottom>
    </border>
    <border>
      <left/>
      <right/>
      <top style="thin">
        <color rgb="00C9BBA6"/>
      </top>
      <bottom/>
      <diagonal/>
    </border>
    <border>
      <left/>
      <right style="thin">
        <color rgb="00C9BBA6"/>
      </right>
      <top style="thin">
        <color rgb="00C9BBA6"/>
      </top>
      <bottom/>
      <diagonal/>
    </border>
    <border>
      <left/>
      <right style="thin">
        <color rgb="00C9BBA6"/>
      </right>
      <top style="thin">
        <color rgb="00C9BBA6"/>
      </top>
      <bottom style="thin">
        <color rgb="00C9BBA6"/>
      </bottom>
      <diagonal/>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wrapText="1"/>
    </xf>
    <xf numFmtId="0" fontId="0" fillId="2" borderId="2" pivotButton="0" quotePrefix="0" xfId="0"/>
    <xf numFmtId="0" fontId="0" fillId="2" borderId="3" pivotButton="0" quotePrefix="0" xfId="0"/>
    <xf numFmtId="0" fontId="5" fillId="2" borderId="0" pivotButton="0" quotePrefix="0" xfId="0"/>
    <xf numFmtId="0" fontId="0" fillId="2" borderId="0" pivotButton="0" quotePrefix="0" xfId="0"/>
    <xf numFmtId="0" fontId="6" fillId="3" borderId="4" applyAlignment="1" pivotButton="0" quotePrefix="0" xfId="0">
      <alignment vertical="top" wrapText="1"/>
    </xf>
    <xf numFmtId="0" fontId="7" fillId="0" borderId="4" applyAlignment="1" pivotButton="0" quotePrefix="0" xfId="0">
      <alignment vertical="top" wrapText="1"/>
    </xf>
    <xf numFmtId="0" fontId="0" fillId="0" borderId="4" pivotButton="0" quotePrefix="0" xfId="0"/>
    <xf numFmtId="0" fontId="8" fillId="4" borderId="4" applyAlignment="1" pivotButton="0" quotePrefix="0" xfId="0">
      <alignment vertical="center" wrapText="1"/>
    </xf>
    <xf numFmtId="0" fontId="9" fillId="0" borderId="4" applyAlignment="1" pivotButton="0" quotePrefix="0" xfId="0">
      <alignment vertical="top" wrapText="1"/>
    </xf>
    <xf numFmtId="0" fontId="9" fillId="3" borderId="4" applyAlignment="1" pivotButton="0" quotePrefix="0" xfId="0">
      <alignment vertical="top" wrapText="1"/>
    </xf>
    <xf numFmtId="0" fontId="7" fillId="3" borderId="4" applyAlignment="1" pivotButton="0" quotePrefix="0" xfId="0">
      <alignment vertical="top" wrapText="1"/>
    </xf>
    <xf numFmtId="0" fontId="10" fillId="0" borderId="0" applyAlignment="1" pivotButton="0" quotePrefix="0" xfId="0">
      <alignment vertical="top" wrapText="1"/>
    </xf>
    <xf numFmtId="0" fontId="0" fillId="0" borderId="7" pivotButton="0" quotePrefix="0" xfId="0"/>
    <xf numFmtId="0" fontId="11" fillId="0" borderId="0" applyAlignment="1" pivotButton="0" quotePrefix="0" xfId="0">
      <alignment vertical="top" wrapText="1"/>
    </xf>
    <xf numFmtId="0" fontId="4" fillId="0" borderId="0" applyAlignment="1" pivotButton="0" quotePrefix="0" xfId="0">
      <alignment vertical="top" wrapText="1"/>
    </xf>
    <xf numFmtId="0" fontId="2" fillId="0" borderId="0" applyAlignment="1" pivotButton="0" quotePrefix="0" xfId="0">
      <alignment vertical="top" wrapText="1"/>
    </xf>
    <xf numFmtId="0" fontId="6" fillId="0" borderId="0" applyAlignment="1" pivotButton="0" quotePrefix="0" xfId="0">
      <alignment vertical="top"/>
    </xf>
    <xf numFmtId="0" fontId="4" fillId="0" borderId="4" applyAlignment="1" pivotButton="0" quotePrefix="0" xfId="0">
      <alignment vertical="top" wrapText="1"/>
    </xf>
    <xf numFmtId="0" fontId="6" fillId="0" borderId="0" applyAlignment="1" pivotButton="0" quotePrefix="0" xfId="0">
      <alignment horizontal="right" vertical="top"/>
    </xf>
    <xf numFmtId="164" fontId="4" fillId="5" borderId="4" applyAlignment="1" pivotButton="0" quotePrefix="0" xfId="0">
      <alignment vertical="top" wrapText="1"/>
    </xf>
    <xf numFmtId="0" fontId="12" fillId="2" borderId="4" applyAlignment="1" pivotButton="0" quotePrefix="0" xfId="0">
      <alignment horizontal="left" vertical="center"/>
    </xf>
    <xf numFmtId="0" fontId="7" fillId="0" borderId="4" applyAlignment="1" pivotButton="0" quotePrefix="0" xfId="0">
      <alignment horizontal="center" vertical="top"/>
    </xf>
    <xf numFmtId="0" fontId="7" fillId="5" borderId="4" applyAlignment="1" pivotButton="0" quotePrefix="0" xfId="0">
      <alignment vertical="top" wrapText="1"/>
    </xf>
    <xf numFmtId="164" fontId="7" fillId="0" borderId="4" applyAlignment="1" pivotButton="0" quotePrefix="0" xfId="0">
      <alignment vertical="top" wrapText="1"/>
    </xf>
    <xf numFmtId="0" fontId="6" fillId="0" borderId="0" applyAlignment="1" pivotButton="0" quotePrefix="0" xfId="0">
      <alignment vertical="top" wrapText="1"/>
    </xf>
    <xf numFmtId="164" fontId="4" fillId="0" borderId="4" applyAlignment="1" pivotButton="0" quotePrefix="0" xfId="0">
      <alignment horizontal="left" vertical="top" wrapText="1"/>
    </xf>
    <xf numFmtId="0" fontId="5" fillId="0" borderId="0" pivotButton="0" quotePrefix="0" xfId="0"/>
    <xf numFmtId="0" fontId="4" fillId="5" borderId="4" applyAlignment="1" pivotButton="0" quotePrefix="0" xfId="0">
      <alignment horizontal="center" vertical="top" wrapText="1"/>
    </xf>
    <xf numFmtId="9" fontId="4" fillId="5" borderId="4" applyAlignment="1" pivotButton="0" quotePrefix="0" xfId="0">
      <alignment horizontal="center" vertical="top" wrapText="1"/>
    </xf>
    <xf numFmtId="0" fontId="13" fillId="0" borderId="4" applyAlignment="1" pivotButton="0" quotePrefix="0" xfId="0">
      <alignment vertical="top" wrapText="1"/>
    </xf>
    <xf numFmtId="0" fontId="13" fillId="5" borderId="4" applyAlignment="1" pivotButton="0" quotePrefix="0" xfId="0">
      <alignment horizontal="center" vertical="top" wrapText="1"/>
    </xf>
    <xf numFmtId="9" fontId="13" fillId="5" borderId="4" applyAlignment="1" pivotButton="0" quotePrefix="0" xfId="0">
      <alignment horizontal="center" vertical="top" wrapText="1"/>
    </xf>
    <xf numFmtId="0" fontId="14" fillId="0" borderId="4" applyAlignment="1" pivotButton="0" quotePrefix="0" xfId="0">
      <alignment vertical="top" wrapText="1"/>
    </xf>
    <xf numFmtId="1" fontId="4" fillId="5" borderId="4" applyAlignment="1" pivotButton="0" quotePrefix="0" xfId="0">
      <alignment horizontal="center" vertical="top" wrapText="1"/>
    </xf>
    <xf numFmtId="0" fontId="13" fillId="3" borderId="4" applyAlignment="1" pivotButton="0" quotePrefix="0" xfId="0">
      <alignment vertical="top" wrapText="1"/>
    </xf>
  </cellXfs>
  <cellStyles count="1">
    <cellStyle name="Normal" xfId="0" builtinId="0" hidden="0"/>
  </cellStyles>
  <dxfs count="3">
    <dxf>
      <font>
        <name val="Aptos"/>
        <b val="1"/>
        <color rgb="009C2B1B"/>
      </font>
      <fill>
        <patternFill patternType="solid">
          <fgColor rgb="00F4D9CF"/>
        </patternFill>
      </fill>
    </dxf>
    <dxf>
      <fill>
        <patternFill patternType="solid">
          <fgColor rgb="00F4D9CF"/>
        </patternFill>
      </fill>
    </dxf>
    <dxf>
      <fill>
        <patternFill patternType="solid">
          <fgColor rgb="00DCE8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C5A2B"/>
    <outlinePr summaryBelow="1" summaryRight="1"/>
    <pageSetUpPr fitToPage="1"/>
  </sheetPr>
  <dimension ref="A1:D76"/>
  <sheetViews>
    <sheetView showGridLines="0" workbookViewId="0">
      <selection activeCell="A1" sqref="A1"/>
    </sheetView>
  </sheetViews>
  <sheetFormatPr baseColWidth="8" defaultRowHeight="15"/>
  <cols>
    <col width="28" customWidth="1" min="1" max="1"/>
    <col width="40" customWidth="1" min="2" max="2"/>
    <col width="42" customWidth="1" min="3" max="3"/>
    <col width="30" customWidth="1" min="4" max="4"/>
  </cols>
  <sheetData>
    <row r="1" ht="26" customHeight="1">
      <c r="A1" s="1" t="inlineStr">
        <is>
          <t>Register der Wirksamkeitsnachweise</t>
        </is>
      </c>
    </row>
    <row r="2">
      <c r="A2" s="2" t="inlineStr">
        <is>
          <t>Vorlage zu Abschnitt 4.8 des Bandes 3b (Objektive Nachweise der Wirksamkeit) · mit Abschnitt 3.11 und 3.13</t>
        </is>
      </c>
    </row>
    <row r="3">
      <c r="A3" s="3" t="inlineStr">
        <is>
          <t>Das Steuer und die Lupe · Band 3b · buecher.effedore.com</t>
        </is>
      </c>
    </row>
    <row r="4" ht="74" customHeight="1">
      <c r="A4" s="4" t="inlineStr">
        <is>
          <r>
            <rPr>
              <rFont val="Aptos"/>
              <b val="1"/>
              <color rgb="008C5A2B"/>
              <sz val="10.5"/>
            </rPr>
            <t xml:space="preserve">So nutzen Sie diese Vorlage
</t>
          </r>
          <r>
            <rPr>
              <rFont val="Aptos"/>
              <color rgb="002B2B2B"/>
              <sz val="10"/>
            </rPr>
            <t>Ein Hilfsmittel für den Blick, kein Ablagestück. Das Register stellt für jede wesentliche Maßnahme eine einzige Frage — die schwierigste des ganzen Audits: Woran haben Sie gemerkt, dass sie wirkt? Es hält fest, welche Aufzeichnung die Wirkung belegt, die ohnehin entsteht, und wie stark sie ist. Es erzeugt kein Papier für das Audit: Ein zusätzliches Formular, eine zusätzliche Unterschrift, eine zusätzliche Checkliste sind nicht mehr Nachweis, sondern bleiben auf der Stufe der Durchführung.</t>
          </r>
        </is>
      </c>
      <c r="B4" s="5" t="n"/>
      <c r="C4" s="5" t="n"/>
      <c r="D4" s="6" t="n"/>
    </row>
    <row r="6" ht="20" customHeight="1">
      <c r="A6" s="7" t="inlineStr">
        <is>
          <t>Der Gedanke des Bandes in drei Punkten</t>
        </is>
      </c>
      <c r="B6" s="8" t="n"/>
      <c r="C6" s="8" t="n"/>
      <c r="D6" s="8" t="n"/>
    </row>
    <row r="7" ht="43.59999999999999" customHeight="1">
      <c r="A7" s="9" t="inlineStr">
        <is>
          <t>Drei Dinge, ein Wort</t>
        </is>
      </c>
      <c r="B7" s="10" t="inlineStr">
        <is>
          <t>Im Sprachgebrauch heißt alles «Nachweis»: dass etwas existiert (die Betriebsanweisung hängt aus), dass etwas durchgeführt wurde (Unterweisungsnachweis mit Unterschriften) und dass es wirkt (seit vierzehn Monaten kein Konzentrat mehr bestellt). Die ersten beiden erzeugt jedes Haus; auf die dritte Stufe kommt es an.</t>
        </is>
      </c>
      <c r="C7" s="11" t="n"/>
      <c r="D7" s="11" t="n"/>
    </row>
    <row r="8" ht="43.59999999999999" customHeight="1">
      <c r="A8" s="9" t="inlineStr">
        <is>
          <t>Mehr Papier ist kein Nachweis</t>
        </is>
      </c>
      <c r="B8" s="10" t="inlineStr">
        <is>
          <t>Auf die Frage nach der Wirksamkeit folgt in vielen Häusern ein zusätzliches Formular, eine zusätzliche Unterschrift, eine zusätzliche Checkliste — keine davon beantwortet die Frage, weil sie alle auf der Stufe der Durchführung bleiben. Ein Ordner, der wächst, schützt niemanden. Beurteilt wird die Wirksamkeit, nicht die Menge.</t>
        </is>
      </c>
      <c r="C8" s="11" t="n"/>
      <c r="D8" s="11" t="n"/>
    </row>
    <row r="9" ht="43.59999999999999" customHeight="1">
      <c r="A9" s="9" t="inlineStr">
        <is>
          <t>Je weniger für das Audit, desto stärker</t>
        </is>
      </c>
      <c r="B9" s="10" t="inlineStr">
        <is>
          <t>Ein Nachweis ist umso stärker, je weniger er mit dem Audit zu tun hat. Niemand fälscht eine Bestellliste, um eine Arbeitsschutzmaßnahme zu belegen — deshalb glaubt ein Auditor ihr. Bevor man einen neuen Nachweis erfindet, sucht man den, der ohnehin entsteht.</t>
        </is>
      </c>
      <c r="C9" s="11" t="n"/>
      <c r="D9" s="11" t="n"/>
    </row>
    <row r="12" ht="20" customHeight="1">
      <c r="A12" s="7" t="inlineStr">
        <is>
          <t>So gehen Sie vor</t>
        </is>
      </c>
      <c r="B12" s="8" t="n"/>
      <c r="C12" s="8" t="n"/>
      <c r="D12" s="8" t="n"/>
    </row>
    <row r="13" ht="30.4" customHeight="1">
      <c r="A13" s="9" t="inlineStr">
        <is>
          <t>1  Beim Beschluss festlegen</t>
        </is>
      </c>
      <c r="B13" s="10" t="inlineStr">
        <is>
          <t>Füllen Sie die Spalte «Woran werden wir merken, dass es wirkt?» aus, wenn die Maßnahme beschlossen wird — nicht erst, wenn sie geprüft werden soll. Das ist laut Band die einzige Änderung am Verfahren und die wirksamste.</t>
        </is>
      </c>
      <c r="C13" s="11" t="n"/>
      <c r="D13" s="11" t="n"/>
    </row>
    <row r="14" ht="30.4" customHeight="1">
      <c r="A14" s="9" t="inlineStr">
        <is>
          <t>2  Vorhandene Aufzeichnung zuordnen</t>
        </is>
      </c>
      <c r="B14" s="10" t="inlineStr">
        <is>
          <t>Fragen Sie: Welche Aufzeichnung, die ohnehin entsteht (Einkauf, Dienstplan, Instandhaltung, Budget, Fehlzeiten …), würde die Wirkung zeigen? Das Blatt «Vorhandene Quellen» hilft. Die Zuordnung dauert je Maßnahme eine Minute.</t>
        </is>
      </c>
      <c r="C14" s="11" t="n"/>
      <c r="D14" s="11" t="n"/>
    </row>
    <row r="15" ht="56.8" customHeight="1">
      <c r="A15" s="9" t="inlineStr">
        <is>
          <t>3  Die vier Fragen stellen</t>
        </is>
      </c>
      <c r="B15" s="10" t="inlineStr">
        <is>
          <t>Kann ein Dritter es überprüfen, ohne mir zu glauben? Bezieht es sich auf einen bestimmten Vorgang, Ort und Zeitpunkt? Wäre es auch entstanden, wenn es kein Audit gäbe? Zeigt es eine Veränderung oder nur einen Zustand? Die Spalten H bis K halten die Antworten fest (ja / nein); die Spalte «Hinweis» liest daraus, was ein «nein» bedeutet. Zusammen dauern die Fragen zwanzig Sekunden.</t>
        </is>
      </c>
      <c r="C15" s="11" t="n"/>
      <c r="D15" s="11" t="n"/>
    </row>
    <row r="16" ht="43.59999999999999" customHeight="1">
      <c r="A16" s="9" t="inlineStr">
        <is>
          <t>4  Stärke ehrlich einstufen</t>
        </is>
      </c>
      <c r="B16" s="10" t="inlineStr">
        <is>
          <t>Wählen Sie in der Spalte «Stärke» die Zeile der Skala unten (1 sehr stark bis 6 kein Nachweis). Ein Unterweisungsnachweis ist eine 5: Er belegt Anwesenheit, nicht Wirkung. Wo noch kein Beleg besteht, bleibt die Stärke leer — die Zeile zählt dann als «noch ohne Nachweis».</t>
        </is>
      </c>
      <c r="C16" s="11" t="n"/>
      <c r="D16" s="11" t="n"/>
    </row>
    <row r="17" ht="30.4" customHeight="1">
      <c r="A17" s="9" t="inlineStr">
        <is>
          <t>5  Zum passenden Zeitpunkt prüfen</t>
        </is>
      </c>
      <c r="B17" s="10" t="inlineStr">
        <is>
          <t>Tragen Sie das Datum des Nachweises und die nächste Prüfung ein. Die Zeit hängt von der Art der Maßnahme ab (Tabelle unten). Wer am Tag der Umsetzung prüft oder schließt, dokumentiert eine Absicht (Abschnitt 3.11).</t>
        </is>
      </c>
      <c r="C17" s="11" t="n"/>
      <c r="D17" s="11" t="n"/>
    </row>
    <row r="18" ht="43.59999999999999" customHeight="1">
      <c r="A18" s="9" t="inlineStr">
        <is>
          <t>6  Auswerten, ohne zu bewerten</t>
        </is>
      </c>
      <c r="B18" s="10" t="inlineStr">
        <is>
          <t>Das Blatt «Auswertung» zählt, auf welcher Stufe die Nachweise liegen und wie viele aus Quellen außerhalb des Arbeitsschutzsystems stammen. Es nennt keinen Sollwert, denn der Band nennt keinen. Eine schlechte Zahl mit einer Maßnahme daneben ist ein guter Nachweis; eine fehlende Zahl ist eine Abweichung.</t>
        </is>
      </c>
      <c r="C18" s="11" t="n"/>
      <c r="D18" s="11" t="n"/>
    </row>
    <row r="21" ht="20" customHeight="1">
      <c r="A21" s="7" t="inlineStr">
        <is>
          <t>Die Skala der Stärke (Abschnitt 4.8)</t>
        </is>
      </c>
      <c r="B21" s="8" t="n"/>
      <c r="C21" s="8" t="n"/>
      <c r="D21" s="8" t="n"/>
    </row>
    <row r="22" ht="22" customHeight="1">
      <c r="A22" s="12" t="inlineStr">
        <is>
          <t>Stärke</t>
        </is>
      </c>
      <c r="B22" s="12" t="inlineStr">
        <is>
          <t>Art des Nachweises</t>
        </is>
      </c>
      <c r="C22" s="12" t="inlineStr">
        <is>
          <t>Beispiel im Hotel</t>
        </is>
      </c>
      <c r="D22" s="12" t="inlineStr">
        <is>
          <t>Schwäche</t>
        </is>
      </c>
    </row>
    <row r="23" ht="30.4" customHeight="1">
      <c r="A23" s="13" t="inlineStr">
        <is>
          <t>1 — sehr stark</t>
        </is>
      </c>
      <c r="B23" s="10" t="inlineStr">
        <is>
          <t>Beobachtete Handlung oder Vorführung</t>
        </is>
      </c>
      <c r="C23" s="10" t="inlineStr">
        <is>
          <t>Die Etagenkraft zeigt, wie sie den Kanister wechselt</t>
        </is>
      </c>
      <c r="D23" s="10" t="inlineStr">
        <is>
          <t>Flüchtig; nur im Moment verfügbar</t>
        </is>
      </c>
    </row>
    <row r="24" ht="30.4" customHeight="1">
      <c r="A24" s="14" t="inlineStr">
        <is>
          <t>2 — stark</t>
        </is>
      </c>
      <c r="B24" s="15" t="inlineStr">
        <is>
          <t>Aufzeichnung aus einem anderen Geschäftsprozess</t>
        </is>
      </c>
      <c r="C24" s="15" t="inlineStr">
        <is>
          <t>Bestellliste, Schichtplan, Instandhaltungsauftrag, Investitionsbeschluss</t>
        </is>
      </c>
      <c r="D24" s="15" t="inlineStr">
        <is>
          <t>Muss gefunden und zugeordnet werden</t>
        </is>
      </c>
    </row>
    <row r="25" ht="30.4" customHeight="1">
      <c r="A25" s="13" t="inlineStr">
        <is>
          <t>3 — stark</t>
        </is>
      </c>
      <c r="B25" s="10" t="inlineStr">
        <is>
          <t>Kennzahl über einen Zeitraum</t>
        </is>
      </c>
      <c r="C25" s="10" t="inlineStr">
        <is>
          <t>Ausfalltage je Bereich über drei Jahre, Wiederholungsquote</t>
        </is>
      </c>
      <c r="D25" s="10" t="inlineStr">
        <is>
          <t>Braucht Zeit und Stetigkeit</t>
        </is>
      </c>
    </row>
    <row r="26" ht="30.4" customHeight="1">
      <c r="A26" s="14" t="inlineStr">
        <is>
          <t>4 — mittel</t>
        </is>
      </c>
      <c r="B26" s="15" t="inlineStr">
        <is>
          <t>Aufzeichnung aus dem Arbeitsschutzsystem selbst</t>
        </is>
      </c>
      <c r="C26" s="15" t="inlineStr">
        <is>
          <t>Auditbericht, Untersuchungsbericht, Wirksamkeitsprüfung</t>
        </is>
      </c>
      <c r="D26" s="15" t="inlineStr">
        <is>
          <t>Vom System für das System erzeugt</t>
        </is>
      </c>
    </row>
    <row r="27" ht="17.2" customHeight="1">
      <c r="A27" s="13" t="inlineStr">
        <is>
          <t>5 — schwach</t>
        </is>
      </c>
      <c r="B27" s="10" t="inlineStr">
        <is>
          <t>Dokument mit Datum und Unterschrift</t>
        </is>
      </c>
      <c r="C27" s="10" t="inlineStr">
        <is>
          <t>Unterweisungsnachweis, abgezeichnete Checkliste</t>
        </is>
      </c>
      <c r="D27" s="10" t="inlineStr">
        <is>
          <t>Belegt Anwesenheit, nicht Wirkung</t>
        </is>
      </c>
    </row>
    <row r="28" ht="30.4" customHeight="1">
      <c r="A28" s="14" t="inlineStr">
        <is>
          <t>6 — kein Nachweis</t>
        </is>
      </c>
      <c r="B28" s="15" t="inlineStr">
        <is>
          <t>Auskunft ohne Beleg</t>
        </is>
      </c>
      <c r="C28" s="15" t="inlineStr">
        <is>
          <t>„Das machen wir immer so“</t>
        </is>
      </c>
      <c r="D28" s="15" t="inlineStr">
        <is>
          <t>Nicht überprüfbar — im Audit wertlos</t>
        </is>
      </c>
    </row>
    <row r="30" ht="30.4" customHeight="1">
      <c r="A30" s="16" t="inlineStr">
        <is>
          <t>Die zweite Zeile ist laut Band die praktisch wichtigste: Aufzeichnungen aus anderen Geschäftsprozessen sind stark, weil sie nicht für das Audit erzeugt wurden.</t>
        </is>
      </c>
    </row>
    <row r="32" ht="20" customHeight="1">
      <c r="A32" s="7" t="inlineStr">
        <is>
          <t>Welcher Nachweis zu welcher Maßnahme passt — und wann geprüft wird</t>
        </is>
      </c>
      <c r="B32" s="8" t="n"/>
      <c r="C32" s="8" t="n"/>
      <c r="D32" s="8" t="n"/>
    </row>
    <row r="33" ht="22" customHeight="1">
      <c r="A33" s="12" t="inlineStr">
        <is>
          <t>Art der Maßnahme</t>
        </is>
      </c>
      <c r="B33" s="12" t="inlineStr">
        <is>
          <t>Der passende Wirksamkeitsnachweis (4.8)</t>
        </is>
      </c>
      <c r="C33" s="12" t="inlineStr">
        <is>
          <t>Prüfung nach (3.11)</t>
        </is>
      </c>
      <c r="D33" s="17" t="n"/>
    </row>
    <row r="34" ht="30.4" customHeight="1">
      <c r="A34" s="13" t="inlineStr">
        <is>
          <t>Technisch — Anlage, Umbau, Hilfsmittel</t>
        </is>
      </c>
      <c r="B34" s="10" t="inlineStr">
        <is>
          <t>Funktionsprüfung plus eine Beobachtung unter Betriebsbedingungen; Instandhaltungsauftrag</t>
        </is>
      </c>
      <c r="C34" s="10" t="inlineStr">
        <is>
          <t>Tage</t>
        </is>
      </c>
      <c r="D34" s="17" t="n"/>
    </row>
    <row r="35" ht="30.4" customHeight="1">
      <c r="A35" s="14" t="inlineStr">
        <is>
          <t>Beschaffung — anderes Mittel, anderes Gebinde</t>
        </is>
      </c>
      <c r="B35" s="15" t="inlineStr">
        <is>
          <t>Bestellliste über mehrere Monate; Bestand im Lager und im Wagen</t>
        </is>
      </c>
      <c r="C35" s="15" t="inlineStr">
        <is>
          <t>Wochen</t>
        </is>
      </c>
      <c r="D35" s="17" t="n"/>
    </row>
    <row r="36" ht="30.4" customHeight="1">
      <c r="A36" s="13" t="inlineStr">
        <is>
          <t>Organisatorisch — Ablauf, Zeit, Zuständigkeit</t>
        </is>
      </c>
      <c r="B36" s="10" t="inlineStr">
        <is>
          <t>Schichtplan; Beobachtung zur kritischen Stunde; Gespräch mit den Betroffenen</t>
        </is>
      </c>
      <c r="C36" s="10" t="inlineStr">
        <is>
          <t>Wochen bis Monate</t>
        </is>
      </c>
      <c r="D36" s="17" t="n"/>
    </row>
    <row r="37" ht="30.4" customHeight="1">
      <c r="A37" s="14" t="inlineStr">
        <is>
          <t>Unterweisung</t>
        </is>
      </c>
      <c r="B37" s="15" t="inlineStr">
        <is>
          <t>Vorführung durch die betroffene Person nach zwei bis vier Wochen</t>
        </is>
      </c>
      <c r="C37" s="15" t="inlineStr">
        <is>
          <t>Zwei bis vier Wochen</t>
        </is>
      </c>
      <c r="D37" s="17" t="n"/>
    </row>
    <row r="38" ht="30.4" customHeight="1">
      <c r="A38" s="13" t="inlineStr">
        <is>
          <t>Schutzausrüstung</t>
        </is>
      </c>
      <c r="B38" s="10" t="inlineStr">
        <is>
          <t>Beobachtung ohne Ankündigung; Bestellmenge über die Zeit</t>
        </is>
      </c>
      <c r="C38" s="10" t="inlineStr">
        <is>
          <t>Wochen</t>
        </is>
      </c>
      <c r="D38" s="17" t="n"/>
    </row>
    <row r="39" ht="30.4" customHeight="1">
      <c r="A39" s="14" t="inlineStr">
        <is>
          <t>Notfallregelung</t>
        </is>
      </c>
      <c r="B39" s="15" t="inlineStr">
        <is>
          <t>Testergebnis oder Szenariofrage im Nachtdurchgang</t>
        </is>
      </c>
      <c r="C39" s="15" t="inlineStr">
        <is>
          <t>Beim nächsten Test</t>
        </is>
      </c>
      <c r="D39" s="17" t="n"/>
    </row>
    <row r="40" ht="30.4" customHeight="1">
      <c r="A40" s="13" t="inlineStr">
        <is>
          <t>Kulturmaßnahme</t>
        </is>
      </c>
      <c r="B40" s="10" t="inlineStr">
        <is>
          <t>Zahl der Meldungen und Zeit bis zur sichtbaren Folge</t>
        </is>
      </c>
      <c r="C40" s="10" t="inlineStr">
        <is>
          <t>— (der Band nennt keine Zeit)</t>
        </is>
      </c>
      <c r="D40" s="17" t="n"/>
    </row>
    <row r="42" ht="30.4" customHeight="1">
      <c r="A42" s="18" t="inlineStr">
        <is>
          <t>Die Zeitangaben stammen aus Abschnitt 3.11; Schutzausrüstung: Wird sie getragen, wenn niemand zusieht — und passt sie? Notfallregelung: Test oder Szenariofrage.</t>
        </is>
      </c>
    </row>
    <row r="44" ht="20" customHeight="1">
      <c r="A44" s="7" t="inlineStr">
        <is>
          <t>Wenn sich die Wirkung nicht belegen lässt</t>
        </is>
      </c>
      <c r="B44" s="8" t="n"/>
      <c r="C44" s="8" t="n"/>
      <c r="D44" s="8" t="n"/>
    </row>
    <row r="45" ht="43.59999999999999" customHeight="1">
      <c r="A45" s="19" t="inlineStr">
        <is>
          <t>Niemand kann beweisen, dass die neue Hubhilfe drei Rückenschäden verhindert hat; der Nachweis wäre ein Vergleich mit einer Welt, in der sie nicht angeschafft wurde. Wer darauf besteht, verhindert jede Investition. Der Band nennt statt dessen drei Ersatzgrößen — tragen Sie sie in die Spalte «Woran werden wir merken …» ein:</t>
        </is>
      </c>
    </row>
    <row r="46" ht="30.4" customHeight="1">
      <c r="A46" s="9" t="inlineStr">
        <is>
          <t>1  Beseitigung der Gefährdung</t>
        </is>
      </c>
      <c r="B46" s="10" t="inlineStr">
        <is>
          <t>Wo nicht mehr von Hand gehoben wird, ist die Belastung nachweislich weg — unabhängig davon, was ohne die Hilfe geschehen wäre.</t>
        </is>
      </c>
      <c r="C46" s="11" t="n"/>
      <c r="D46" s="11" t="n"/>
    </row>
    <row r="47" ht="17.2" customHeight="1">
      <c r="A47" s="9" t="inlineStr">
        <is>
          <t>2  Belastungsgröße</t>
        </is>
      </c>
      <c r="B47" s="10" t="inlineStr">
        <is>
          <t>Zahl der Hebevorgänge je Schicht vorher und nachher.</t>
        </is>
      </c>
      <c r="C47" s="11" t="n"/>
      <c r="D47" s="11" t="n"/>
    </row>
    <row r="48" ht="30.4" customHeight="1">
      <c r="A48" s="9" t="inlineStr">
        <is>
          <t>3  Nutzung</t>
        </is>
      </c>
      <c r="B48" s="10" t="inlineStr">
        <is>
          <t>Wird die Hilfe tatsächlich benutzt, oder steht sie in der Ecke? Die wichtigste Größe und die am seltensten erhobene; ihre Nichtnutzung hat regelmäßig einen sachlichen Grund, den man nur durch Nachfragen erfährt.</t>
        </is>
      </c>
      <c r="C48" s="11" t="n"/>
      <c r="D48" s="11" t="n"/>
    </row>
    <row r="51" ht="20" customHeight="1">
      <c r="A51" s="7" t="inlineStr">
        <is>
          <t>Die Beobachtung festhalten, ohne Bürokratie zu erzeugen</t>
        </is>
      </c>
      <c r="B51" s="8" t="n"/>
      <c r="C51" s="8" t="n"/>
      <c r="D51" s="8" t="n"/>
    </row>
    <row r="52" ht="43.59999999999999" customHeight="1">
      <c r="A52" s="19" t="inlineStr">
        <is>
          <t>Drei Zeilen genügen, an Ort und Stelle notiert: Datum und Uhrzeit, was beobachtet wurde, und wer es beobachtet hat. Fünf Beobachtungen desselben Vorgangs über ein Jahr zeigen, ob eine Maßnahme hält oder nachlässt — und das Nachlassen ist die häufigste Form des Scheiterns im Arbeitsschutz. Wichtig ist nur eines: keine Namen der beobachteten Personen. Notiert wird der Vorgang, nicht der Mensch.</t>
        </is>
      </c>
    </row>
    <row r="54" ht="20" customHeight="1">
      <c r="A54" s="7" t="inlineStr">
        <is>
          <t>Die Klauseln, auf die sich der Band stützt (mit eigenen Worten)</t>
        </is>
      </c>
      <c r="B54" s="8" t="n"/>
      <c r="C54" s="8" t="n"/>
      <c r="D54" s="8" t="n"/>
    </row>
    <row r="55" ht="56.8" customHeight="1">
      <c r="A55" s="9" t="inlineStr">
        <is>
          <t>9.1.1  Überwachung und Messung</t>
        </is>
      </c>
      <c r="B55" s="10" t="inlineStr">
        <is>
          <t>Die Organisation bestimmt, was überwacht und gemessen wird, mit welchen Methoden, anhand welcher Kriterien sie bewertet und wann Ergebnisse analysiert, bewertet und mitgeteilt werden. Gegenstand ist unter anderem die Wirksamkeit der Steuerungsmaßnahmen; Ergebnisse sind als dokumentierte Information aufzubewahren. Der Band betont: Verlangt sind Analyse und Bewertung, nicht Menge.</t>
        </is>
      </c>
      <c r="C55" s="11" t="n"/>
      <c r="D55" s="11" t="n"/>
    </row>
    <row r="56" ht="30.4" customHeight="1">
      <c r="A56" s="9" t="inlineStr">
        <is>
          <t>6.2.2  Ziele planen</t>
        </is>
      </c>
      <c r="B56" s="10" t="inlineStr">
        <is>
          <t>Zur Planung eines Ziels gehört, wie die Ergebnisse bewertet werden, einschließlich der Indikatoren. Ein Ziel ohne Indikator erfüllt die Anforderung nicht.</t>
        </is>
      </c>
      <c r="C56" s="11" t="n"/>
      <c r="D56" s="11" t="n"/>
    </row>
    <row r="57" ht="30.4" customHeight="1">
      <c r="A57" s="9" t="inlineStr">
        <is>
          <t>7.5  Dokumentierte Information</t>
        </is>
      </c>
      <c r="B57" s="10" t="inlineStr">
        <is>
          <t>Verlangt ist Angemessenheit, keine möglichst umfangreiche Dokumentation. Ausdrücklich geforderte dokumentierte Informationen und die für die Wirksamkeit notwendigen Nachweise müssen jedoch vollständig vorhanden und beherrscht sein.</t>
        </is>
      </c>
      <c r="C57" s="11" t="n"/>
      <c r="D57" s="11" t="n"/>
    </row>
    <row r="58" ht="30.4" customHeight="1">
      <c r="A58" s="9" t="inlineStr">
        <is>
          <t>Was die Norm nicht vorschreibt</t>
        </is>
      </c>
      <c r="B58" s="10" t="inlineStr">
        <is>
          <t>Keine bestimmte Kennzahl, keine Unterschrift als Form des Nachweises: Die Organisation bestimmt selbst, was sie misst und woran sie bewertet. Abweichend wäre nicht eine schlechte Kennzahl, sondern sie nicht zu erheben oder nicht darauf zu reagieren.</t>
        </is>
      </c>
      <c r="C58" s="11" t="n"/>
      <c r="D58" s="11" t="n"/>
    </row>
    <row r="61" ht="20" customHeight="1">
      <c r="A61" s="7" t="inlineStr">
        <is>
          <t>Aufbewahrung</t>
        </is>
      </c>
      <c r="B61" s="8" t="n"/>
      <c r="C61" s="8" t="n"/>
      <c r="D61" s="8" t="n"/>
    </row>
    <row r="62" ht="43.59999999999999" customHeight="1">
      <c r="A62" s="19" t="inlineStr">
        <is>
          <t>Aufbewahrung hat zwei Grenzen: Zu kurz aufbewahrt fehlt der Nachweis im Ereignisfall, zu lange aufbewahrt wird aus einer Personalunterlage ein Datenschutzproblem. Für Nachweise mit Personenbezug lohnt eine schriftliche Festlegung der Fristen. Die Fristen hängen vom Gegenstand ab und stehen im jeweiligen Recht; diese Vorlage nennt keine (der Band nennt für Deutschland bei Erste-Hilfe-Aufzeichnungen mindestens fünf Jahre, § 24 Abs. 6 DGUV Vorschrift 1).</t>
        </is>
      </c>
    </row>
    <row r="64" ht="20" customHeight="1">
      <c r="A64" s="7" t="inlineStr">
        <is>
          <t>Geltender und künftiger Stand</t>
        </is>
      </c>
      <c r="B64" s="8" t="n"/>
      <c r="C64" s="8" t="n"/>
      <c r="D64" s="8" t="n"/>
    </row>
    <row r="65" ht="43.59999999999999" customHeight="1">
      <c r="A65" s="19" t="inlineStr">
        <is>
          <t>Maßgeblich sind die Klauseln der geltenden Ausgabe: ISO 45001:2018, im deutschsprachigen Raum national übernommen (DIN EN ISO 45001:2023-12, ÖNORM EN ISO 45001:2023-12-01, SN EN ISO 45001:2023), ergänzt um die Klima-Änderung Amd 1:2024. Die Revision liegt als Entwurf (ISO/DIS 45001) vor; ihre Veröffentlichung wird für 2027 erwartet. Ein Entwurf ist nicht bindend, und eine ISO 45001:2026 existiert nicht.</t>
        </is>
      </c>
    </row>
    <row r="67" ht="20" customHeight="1">
      <c r="A67" s="7" t="inlineStr">
        <is>
          <t>Vier Fragen zur Selbstprüfung (aus der operativen Synthese von 4.8)</t>
        </is>
      </c>
      <c r="B67" s="8" t="n"/>
      <c r="C67" s="8" t="n"/>
      <c r="D67" s="8" t="n"/>
    </row>
    <row r="68" ht="17.2" customHeight="1">
      <c r="A68" s="19" t="inlineStr">
        <is>
          <t>☐  Steht zu jeder wesentlichen Maßnahme beim Beschluss, woran wir merken werden, dass sie wirkt?</t>
        </is>
      </c>
    </row>
    <row r="69" ht="17.2" customHeight="1">
      <c r="A69" s="19" t="inlineStr">
        <is>
          <t>☐  Haben wir für die laufenden Maßnahmen die vorhandenen Betriebsdaten zugeordnet (Einkauf, Instandhaltung, Dienstplan)?</t>
        </is>
      </c>
    </row>
    <row r="70" ht="17.2" customHeight="1">
      <c r="A70" s="19" t="inlineStr">
        <is>
          <t>☐  Liegt der Beleg über der Ebene der Durchführung — oder besteht er aus Unterweisung, Aushang und Foto?</t>
        </is>
      </c>
    </row>
    <row r="71" ht="17.2" customHeight="1">
      <c r="A71" s="19" t="inlineStr">
        <is>
          <t>☐  Werden Kennzahlen nicht nur erhoben, sondern analysiert und bewertet — und führen sie zu etwas?</t>
        </is>
      </c>
    </row>
    <row r="73" ht="20" customHeight="1">
      <c r="A73" s="7" t="inlineStr">
        <is>
          <t>Was diese Vorlage nicht ist</t>
        </is>
      </c>
      <c r="B73" s="8" t="n"/>
      <c r="C73" s="8" t="n"/>
      <c r="D73" s="8" t="n"/>
    </row>
    <row r="74" ht="43.59999999999999" customHeight="1">
      <c r="A74" s="19" t="inlineStr">
        <is>
          <t>Diese Vorlage ersetzt weder die Norm noch eine Rechtsberatung, kein Audit und keine Gefährdungsbeurteilung des konkreten Hauses, und sie nimmt das Urteil der Zertifizierungsstelle nicht vorweg. Sie ist keine Pflichtdokumentation: Die Form des Nachweises bestimmt das Haus. Verbindlich ist die jeweils gültige Fassung von Gesetz und Norm; die Einstufung der Stärke ist eine Arbeitshilfe, keine Bewertung durch einen Auditor.</t>
        </is>
      </c>
    </row>
    <row r="76">
      <c r="A76" s="3" t="inlineStr">
        <is>
          <t>Das Steuer und die Lupe · Band 3b · buecher.effedore.com</t>
        </is>
      </c>
    </row>
  </sheetData>
  <mergeCells count="36">
    <mergeCell ref="C34:D34"/>
    <mergeCell ref="B14:D14"/>
    <mergeCell ref="C33:D33"/>
    <mergeCell ref="A4:D4"/>
    <mergeCell ref="B8:D8"/>
    <mergeCell ref="B57:D57"/>
    <mergeCell ref="A62:D62"/>
    <mergeCell ref="B17:D17"/>
    <mergeCell ref="A52:D52"/>
    <mergeCell ref="B13:D13"/>
    <mergeCell ref="A68:D68"/>
    <mergeCell ref="C35:D35"/>
    <mergeCell ref="A30:D30"/>
    <mergeCell ref="B9:D9"/>
    <mergeCell ref="C40:D40"/>
    <mergeCell ref="B15:D15"/>
    <mergeCell ref="B55:D55"/>
    <mergeCell ref="A45:D45"/>
    <mergeCell ref="A70:D70"/>
    <mergeCell ref="A69:D69"/>
    <mergeCell ref="C36:D36"/>
    <mergeCell ref="A65:D65"/>
    <mergeCell ref="B7:D7"/>
    <mergeCell ref="C39:D39"/>
    <mergeCell ref="B16:D16"/>
    <mergeCell ref="B47:D47"/>
    <mergeCell ref="C38:D38"/>
    <mergeCell ref="A74:D74"/>
    <mergeCell ref="B46:D46"/>
    <mergeCell ref="C37:D37"/>
    <mergeCell ref="B18:D18"/>
    <mergeCell ref="B56:D56"/>
    <mergeCell ref="B58:D58"/>
    <mergeCell ref="A71:D71"/>
    <mergeCell ref="A42:D42"/>
    <mergeCell ref="B48:D48"/>
  </mergeCell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2.xml><?xml version="1.0" encoding="utf-8"?>
<worksheet xmlns="http://schemas.openxmlformats.org/spreadsheetml/2006/main">
  <sheetPr>
    <tabColor rgb="008C5A2B"/>
    <outlinePr summaryBelow="1" summaryRight="1"/>
    <pageSetUpPr fitToPage="1"/>
  </sheetPr>
  <dimension ref="A1:O4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8" customWidth="1" min="3" max="3"/>
    <col width="32" customWidth="1" min="4" max="4"/>
    <col width="32" customWidth="1" min="5" max="5"/>
    <col width="18" customWidth="1" min="6" max="6"/>
    <col width="28" customWidth="1" min="7" max="7"/>
    <col width="12" customWidth="1" min="8" max="8"/>
    <col width="12" customWidth="1" min="9" max="9"/>
    <col width="12" customWidth="1" min="10" max="10"/>
    <col width="12" customWidth="1" min="11" max="11"/>
    <col width="40" customWidth="1" min="12" max="12"/>
    <col width="11" customWidth="1" min="13" max="13"/>
    <col width="11" customWidth="1" min="14" max="14"/>
    <col width="17" customWidth="1" min="15" max="15"/>
  </cols>
  <sheetData>
    <row r="1" ht="26" customHeight="1">
      <c r="A1" s="1" t="inlineStr">
        <is>
          <t>Register der Wirksamkeitsnachweise</t>
        </is>
      </c>
    </row>
    <row r="2">
      <c r="A2" s="2" t="inlineStr">
        <is>
          <t>Vorlage zu Abschnitt 4.8 des Bandes 3b · eine Zeile je wesentliche Maßnahme · die Spalte «Woran werden wir merken …» wird beim Beschluss ausgefüllt</t>
        </is>
      </c>
    </row>
    <row r="3">
      <c r="A3" s="3" t="inlineStr">
        <is>
          <t>Das Steuer und die Lupe · Band 3b · buecher.effedore.com</t>
        </is>
      </c>
    </row>
    <row r="4" ht="28" customHeight="1">
      <c r="A4" s="20" t="inlineStr">
        <is>
          <t>Frage der Zeile: Woran haben wir gemerkt, dass es wirkt? Hellbeige Spalten rechnen selbst. Mehr Papier ist kein Nachweis: Ein weiteres Formular oder eine weitere Unterschrift hebt die Stärke nicht.</t>
        </is>
      </c>
    </row>
    <row r="5">
      <c r="B5" s="21" t="inlineStr">
        <is>
          <t>Haus / Standort:</t>
        </is>
      </c>
      <c r="D5" s="22" t="n"/>
      <c r="F5" s="21" t="inlineStr">
        <is>
          <t>Zeitraum:</t>
        </is>
      </c>
      <c r="G5" s="22" t="n"/>
      <c r="N5" s="23" t="inlineStr">
        <is>
          <t>Stichtag:</t>
        </is>
      </c>
      <c r="O5" s="24">
        <f>Stichtag</f>
        <v/>
      </c>
    </row>
    <row r="6" ht="18" customHeight="1">
      <c r="A6" s="25" t="inlineStr">
        <is>
          <t>MASSNAHME UND VORGESEHENER NACHWEIS</t>
        </is>
      </c>
      <c r="B6" s="25" t="n"/>
      <c r="C6" s="25" t="n"/>
      <c r="D6" s="25" t="n"/>
      <c r="E6" s="25" t="n"/>
      <c r="F6" s="25" t="inlineStr">
        <is>
          <t>HERKUNFT UND STÄRKE</t>
        </is>
      </c>
      <c r="G6" s="25" t="n"/>
      <c r="H6" s="25" t="inlineStr">
        <is>
          <t>DIE VIER FRAGEN (ja / nein)</t>
        </is>
      </c>
      <c r="I6" s="25" t="n"/>
      <c r="J6" s="25" t="n"/>
      <c r="K6" s="25" t="n"/>
      <c r="L6" s="25" t="inlineStr">
        <is>
          <t>LESEHILFE</t>
        </is>
      </c>
      <c r="M6" s="25" t="inlineStr">
        <is>
          <t>TERMINE</t>
        </is>
      </c>
      <c r="N6" s="25" t="n"/>
      <c r="O6" s="25" t="n"/>
    </row>
    <row r="7" ht="62" customHeight="1">
      <c r="A7" s="12" t="inlineStr">
        <is>
          <t>Nr.</t>
        </is>
      </c>
      <c r="B7" s="12" t="inlineStr">
        <is>
          <t>Maßnahme (aus der Maßnahmenliste; Bezug)</t>
        </is>
      </c>
      <c r="C7" s="12" t="inlineStr">
        <is>
          <t>Art der Maßnahme</t>
        </is>
      </c>
      <c r="D7" s="12" t="inlineStr">
        <is>
          <t>Woran werden wir merken, dass es wirkt? (beim Beschluss festlegen)</t>
        </is>
      </c>
      <c r="E7" s="12" t="inlineStr">
        <is>
          <t>Beleg: welche Aufzeichnung oder Beobachtung — und wo liegt sie?</t>
        </is>
      </c>
      <c r="F7" s="12" t="inlineStr">
        <is>
          <t>Herkunft des Belegs</t>
        </is>
      </c>
      <c r="G7" s="12" t="inlineStr">
        <is>
          <t>Stärke (1 sehr stark … 6 kein Nachweis)</t>
        </is>
      </c>
      <c r="H7" s="12" t="inlineStr">
        <is>
          <t>1 Dritter kann prüfen, ohne mir zu glauben?</t>
        </is>
      </c>
      <c r="I7" s="12" t="inlineStr">
        <is>
          <t>2 Bezug auf Vorgang, Ort, Zeit?</t>
        </is>
      </c>
      <c r="J7" s="12" t="inlineStr">
        <is>
          <t>3 Auch ohne Audit entstanden?</t>
        </is>
      </c>
      <c r="K7" s="12" t="inlineStr">
        <is>
          <t>4 Veränderung, nicht nur Zustand?</t>
        </is>
      </c>
      <c r="L7" s="12" t="inlineStr">
        <is>
          <t>Hinweis aus Stärke und vier Fragen</t>
        </is>
      </c>
      <c r="M7" s="12" t="inlineStr">
        <is>
          <t>Datum des Nachweises</t>
        </is>
      </c>
      <c r="N7" s="12" t="inlineStr">
        <is>
          <t>Nächste Prüfung</t>
        </is>
      </c>
      <c r="O7" s="12" t="inlineStr">
        <is>
          <t>Fälligkeit</t>
        </is>
      </c>
    </row>
    <row r="8" ht="44" customHeight="1">
      <c r="A8" s="26" t="n">
        <v>1</v>
      </c>
      <c r="B8" s="10" t="n"/>
      <c r="C8" s="10" t="n"/>
      <c r="D8" s="10" t="n"/>
      <c r="E8" s="10" t="n"/>
      <c r="F8" s="10" t="n"/>
      <c r="G8" s="10" t="n"/>
      <c r="H8" s="26" t="n"/>
      <c r="I8" s="26" t="n"/>
      <c r="J8" s="26" t="n"/>
      <c r="K8" s="26" t="n"/>
      <c r="L8" s="27">
        <f>IF(B8="","",TRIM(IF(D8="","Woran wir merken, dass es wirkt: fehlt. ","")&amp;IF(LEFT(G8,1)="5","Stärke 5: belegt Anwesenheit, nicht Wirkung. ",IF(LEFT(G8,1)="6","Stärke 6: Auskunft ohne Beleg, im Audit wertlos. ",""))&amp;IF(AND(G8="",E8&lt;&gt;""),"Stärke einstufen. ","")&amp;IF(H8="nein","Auskunft, kein Nachweis. ","")&amp;IF(I8="nein","Belegt eine Absicht, keinen Sachverhalt. ","")&amp;IF(J8="nein","Für das Audit erzeugt: schwach. ","")&amp;IF(K8="nein","Belegt Existenz oder Durchführung, nicht Wirksamkeit. ","")))</f>
        <v/>
      </c>
      <c r="M8" s="28" t="n"/>
      <c r="N8" s="28" t="n"/>
      <c r="O8" s="27">
        <f>IF(N8="","",IF(N8&lt;Stichtag,"überfällig seit "&amp;(Stichtag-N8)&amp;" Tg.","in "&amp;(N8-Stichtag)&amp;" Tg."))</f>
        <v/>
      </c>
    </row>
    <row r="9" ht="44" customHeight="1">
      <c r="A9" s="26" t="n">
        <v>2</v>
      </c>
      <c r="B9" s="10" t="n"/>
      <c r="C9" s="10" t="n"/>
      <c r="D9" s="10" t="n"/>
      <c r="E9" s="10" t="n"/>
      <c r="F9" s="10" t="n"/>
      <c r="G9" s="10" t="n"/>
      <c r="H9" s="26" t="n"/>
      <c r="I9" s="26" t="n"/>
      <c r="J9" s="26" t="n"/>
      <c r="K9" s="26" t="n"/>
      <c r="L9" s="27">
        <f>IF(B9="","",TRIM(IF(D9="","Woran wir merken, dass es wirkt: fehlt. ","")&amp;IF(LEFT(G9,1)="5","Stärke 5: belegt Anwesenheit, nicht Wirkung. ",IF(LEFT(G9,1)="6","Stärke 6: Auskunft ohne Beleg, im Audit wertlos. ",""))&amp;IF(AND(G9="",E9&lt;&gt;""),"Stärke einstufen. ","")&amp;IF(H9="nein","Auskunft, kein Nachweis. ","")&amp;IF(I9="nein","Belegt eine Absicht, keinen Sachverhalt. ","")&amp;IF(J9="nein","Für das Audit erzeugt: schwach. ","")&amp;IF(K9="nein","Belegt Existenz oder Durchführung, nicht Wirksamkeit. ","")))</f>
        <v/>
      </c>
      <c r="M9" s="28" t="n"/>
      <c r="N9" s="28" t="n"/>
      <c r="O9" s="27">
        <f>IF(N9="","",IF(N9&lt;Stichtag,"überfällig seit "&amp;(Stichtag-N9)&amp;" Tg.","in "&amp;(N9-Stichtag)&amp;" Tg."))</f>
        <v/>
      </c>
    </row>
    <row r="10" ht="44" customHeight="1">
      <c r="A10" s="26" t="n">
        <v>3</v>
      </c>
      <c r="B10" s="10" t="n"/>
      <c r="C10" s="10" t="n"/>
      <c r="D10" s="10" t="n"/>
      <c r="E10" s="10" t="n"/>
      <c r="F10" s="10" t="n"/>
      <c r="G10" s="10" t="n"/>
      <c r="H10" s="26" t="n"/>
      <c r="I10" s="26" t="n"/>
      <c r="J10" s="26" t="n"/>
      <c r="K10" s="26" t="n"/>
      <c r="L10" s="27">
        <f>IF(B10="","",TRIM(IF(D10="","Woran wir merken, dass es wirkt: fehlt. ","")&amp;IF(LEFT(G10,1)="5","Stärke 5: belegt Anwesenheit, nicht Wirkung. ",IF(LEFT(G10,1)="6","Stärke 6: Auskunft ohne Beleg, im Audit wertlos. ",""))&amp;IF(AND(G10="",E10&lt;&gt;""),"Stärke einstufen. ","")&amp;IF(H10="nein","Auskunft, kein Nachweis. ","")&amp;IF(I10="nein","Belegt eine Absicht, keinen Sachverhalt. ","")&amp;IF(J10="nein","Für das Audit erzeugt: schwach. ","")&amp;IF(K10="nein","Belegt Existenz oder Durchführung, nicht Wirksamkeit. ","")))</f>
        <v/>
      </c>
      <c r="M10" s="28" t="n"/>
      <c r="N10" s="28" t="n"/>
      <c r="O10" s="27">
        <f>IF(N10="","",IF(N10&lt;Stichtag,"überfällig seit "&amp;(Stichtag-N10)&amp;" Tg.","in "&amp;(N10-Stichtag)&amp;" Tg."))</f>
        <v/>
      </c>
    </row>
    <row r="11" ht="44" customHeight="1">
      <c r="A11" s="26" t="n">
        <v>4</v>
      </c>
      <c r="B11" s="10" t="n"/>
      <c r="C11" s="10" t="n"/>
      <c r="D11" s="10" t="n"/>
      <c r="E11" s="10" t="n"/>
      <c r="F11" s="10" t="n"/>
      <c r="G11" s="10" t="n"/>
      <c r="H11" s="26" t="n"/>
      <c r="I11" s="26" t="n"/>
      <c r="J11" s="26" t="n"/>
      <c r="K11" s="26" t="n"/>
      <c r="L11" s="27">
        <f>IF(B11="","",TRIM(IF(D11="","Woran wir merken, dass es wirkt: fehlt. ","")&amp;IF(LEFT(G11,1)="5","Stärke 5: belegt Anwesenheit, nicht Wirkung. ",IF(LEFT(G11,1)="6","Stärke 6: Auskunft ohne Beleg, im Audit wertlos. ",""))&amp;IF(AND(G11="",E11&lt;&gt;""),"Stärke einstufen. ","")&amp;IF(H11="nein","Auskunft, kein Nachweis. ","")&amp;IF(I11="nein","Belegt eine Absicht, keinen Sachverhalt. ","")&amp;IF(J11="nein","Für das Audit erzeugt: schwach. ","")&amp;IF(K11="nein","Belegt Existenz oder Durchführung, nicht Wirksamkeit. ","")))</f>
        <v/>
      </c>
      <c r="M11" s="28" t="n"/>
      <c r="N11" s="28" t="n"/>
      <c r="O11" s="27">
        <f>IF(N11="","",IF(N11&lt;Stichtag,"überfällig seit "&amp;(Stichtag-N11)&amp;" Tg.","in "&amp;(N11-Stichtag)&amp;" Tg."))</f>
        <v/>
      </c>
    </row>
    <row r="12" ht="44" customHeight="1">
      <c r="A12" s="26" t="n">
        <v>5</v>
      </c>
      <c r="B12" s="10" t="n"/>
      <c r="C12" s="10" t="n"/>
      <c r="D12" s="10" t="n"/>
      <c r="E12" s="10" t="n"/>
      <c r="F12" s="10" t="n"/>
      <c r="G12" s="10" t="n"/>
      <c r="H12" s="26" t="n"/>
      <c r="I12" s="26" t="n"/>
      <c r="J12" s="26" t="n"/>
      <c r="K12" s="26" t="n"/>
      <c r="L12" s="27">
        <f>IF(B12="","",TRIM(IF(D12="","Woran wir merken, dass es wirkt: fehlt. ","")&amp;IF(LEFT(G12,1)="5","Stärke 5: belegt Anwesenheit, nicht Wirkung. ",IF(LEFT(G12,1)="6","Stärke 6: Auskunft ohne Beleg, im Audit wertlos. ",""))&amp;IF(AND(G12="",E12&lt;&gt;""),"Stärke einstufen. ","")&amp;IF(H12="nein","Auskunft, kein Nachweis. ","")&amp;IF(I12="nein","Belegt eine Absicht, keinen Sachverhalt. ","")&amp;IF(J12="nein","Für das Audit erzeugt: schwach. ","")&amp;IF(K12="nein","Belegt Existenz oder Durchführung, nicht Wirksamkeit. ","")))</f>
        <v/>
      </c>
      <c r="M12" s="28" t="n"/>
      <c r="N12" s="28" t="n"/>
      <c r="O12" s="27">
        <f>IF(N12="","",IF(N12&lt;Stichtag,"überfällig seit "&amp;(Stichtag-N12)&amp;" Tg.","in "&amp;(N12-Stichtag)&amp;" Tg."))</f>
        <v/>
      </c>
    </row>
    <row r="13" ht="44" customHeight="1">
      <c r="A13" s="26" t="n">
        <v>6</v>
      </c>
      <c r="B13" s="10" t="n"/>
      <c r="C13" s="10" t="n"/>
      <c r="D13" s="10" t="n"/>
      <c r="E13" s="10" t="n"/>
      <c r="F13" s="10" t="n"/>
      <c r="G13" s="10" t="n"/>
      <c r="H13" s="26" t="n"/>
      <c r="I13" s="26" t="n"/>
      <c r="J13" s="26" t="n"/>
      <c r="K13" s="26" t="n"/>
      <c r="L13" s="27">
        <f>IF(B13="","",TRIM(IF(D13="","Woran wir merken, dass es wirkt: fehlt. ","")&amp;IF(LEFT(G13,1)="5","Stärke 5: belegt Anwesenheit, nicht Wirkung. ",IF(LEFT(G13,1)="6","Stärke 6: Auskunft ohne Beleg, im Audit wertlos. ",""))&amp;IF(AND(G13="",E13&lt;&gt;""),"Stärke einstufen. ","")&amp;IF(H13="nein","Auskunft, kein Nachweis. ","")&amp;IF(I13="nein","Belegt eine Absicht, keinen Sachverhalt. ","")&amp;IF(J13="nein","Für das Audit erzeugt: schwach. ","")&amp;IF(K13="nein","Belegt Existenz oder Durchführung, nicht Wirksamkeit. ","")))</f>
        <v/>
      </c>
      <c r="M13" s="28" t="n"/>
      <c r="N13" s="28" t="n"/>
      <c r="O13" s="27">
        <f>IF(N13="","",IF(N13&lt;Stichtag,"überfällig seit "&amp;(Stichtag-N13)&amp;" Tg.","in "&amp;(N13-Stichtag)&amp;" Tg."))</f>
        <v/>
      </c>
    </row>
    <row r="14" ht="44" customHeight="1">
      <c r="A14" s="26" t="n">
        <v>7</v>
      </c>
      <c r="B14" s="10" t="n"/>
      <c r="C14" s="10" t="n"/>
      <c r="D14" s="10" t="n"/>
      <c r="E14" s="10" t="n"/>
      <c r="F14" s="10" t="n"/>
      <c r="G14" s="10" t="n"/>
      <c r="H14" s="26" t="n"/>
      <c r="I14" s="26" t="n"/>
      <c r="J14" s="26" t="n"/>
      <c r="K14" s="26" t="n"/>
      <c r="L14" s="27">
        <f>IF(B14="","",TRIM(IF(D14="","Woran wir merken, dass es wirkt: fehlt. ","")&amp;IF(LEFT(G14,1)="5","Stärke 5: belegt Anwesenheit, nicht Wirkung. ",IF(LEFT(G14,1)="6","Stärke 6: Auskunft ohne Beleg, im Audit wertlos. ",""))&amp;IF(AND(G14="",E14&lt;&gt;""),"Stärke einstufen. ","")&amp;IF(H14="nein","Auskunft, kein Nachweis. ","")&amp;IF(I14="nein","Belegt eine Absicht, keinen Sachverhalt. ","")&amp;IF(J14="nein","Für das Audit erzeugt: schwach. ","")&amp;IF(K14="nein","Belegt Existenz oder Durchführung, nicht Wirksamkeit. ","")))</f>
        <v/>
      </c>
      <c r="M14" s="28" t="n"/>
      <c r="N14" s="28" t="n"/>
      <c r="O14" s="27">
        <f>IF(N14="","",IF(N14&lt;Stichtag,"überfällig seit "&amp;(Stichtag-N14)&amp;" Tg.","in "&amp;(N14-Stichtag)&amp;" Tg."))</f>
        <v/>
      </c>
    </row>
    <row r="15" ht="44" customHeight="1">
      <c r="A15" s="26" t="n">
        <v>8</v>
      </c>
      <c r="B15" s="10" t="n"/>
      <c r="C15" s="10" t="n"/>
      <c r="D15" s="10" t="n"/>
      <c r="E15" s="10" t="n"/>
      <c r="F15" s="10" t="n"/>
      <c r="G15" s="10" t="n"/>
      <c r="H15" s="26" t="n"/>
      <c r="I15" s="26" t="n"/>
      <c r="J15" s="26" t="n"/>
      <c r="K15" s="26" t="n"/>
      <c r="L15" s="27">
        <f>IF(B15="","",TRIM(IF(D15="","Woran wir merken, dass es wirkt: fehlt. ","")&amp;IF(LEFT(G15,1)="5","Stärke 5: belegt Anwesenheit, nicht Wirkung. ",IF(LEFT(G15,1)="6","Stärke 6: Auskunft ohne Beleg, im Audit wertlos. ",""))&amp;IF(AND(G15="",E15&lt;&gt;""),"Stärke einstufen. ","")&amp;IF(H15="nein","Auskunft, kein Nachweis. ","")&amp;IF(I15="nein","Belegt eine Absicht, keinen Sachverhalt. ","")&amp;IF(J15="nein","Für das Audit erzeugt: schwach. ","")&amp;IF(K15="nein","Belegt Existenz oder Durchführung, nicht Wirksamkeit. ","")))</f>
        <v/>
      </c>
      <c r="M15" s="28" t="n"/>
      <c r="N15" s="28" t="n"/>
      <c r="O15" s="27">
        <f>IF(N15="","",IF(N15&lt;Stichtag,"überfällig seit "&amp;(Stichtag-N15)&amp;" Tg.","in "&amp;(N15-Stichtag)&amp;" Tg."))</f>
        <v/>
      </c>
    </row>
    <row r="16" ht="44" customHeight="1">
      <c r="A16" s="26" t="n">
        <v>9</v>
      </c>
      <c r="B16" s="10" t="n"/>
      <c r="C16" s="10" t="n"/>
      <c r="D16" s="10" t="n"/>
      <c r="E16" s="10" t="n"/>
      <c r="F16" s="10" t="n"/>
      <c r="G16" s="10" t="n"/>
      <c r="H16" s="26" t="n"/>
      <c r="I16" s="26" t="n"/>
      <c r="J16" s="26" t="n"/>
      <c r="K16" s="26" t="n"/>
      <c r="L16" s="27">
        <f>IF(B16="","",TRIM(IF(D16="","Woran wir merken, dass es wirkt: fehlt. ","")&amp;IF(LEFT(G16,1)="5","Stärke 5: belegt Anwesenheit, nicht Wirkung. ",IF(LEFT(G16,1)="6","Stärke 6: Auskunft ohne Beleg, im Audit wertlos. ",""))&amp;IF(AND(G16="",E16&lt;&gt;""),"Stärke einstufen. ","")&amp;IF(H16="nein","Auskunft, kein Nachweis. ","")&amp;IF(I16="nein","Belegt eine Absicht, keinen Sachverhalt. ","")&amp;IF(J16="nein","Für das Audit erzeugt: schwach. ","")&amp;IF(K16="nein","Belegt Existenz oder Durchführung, nicht Wirksamkeit. ","")))</f>
        <v/>
      </c>
      <c r="M16" s="28" t="n"/>
      <c r="N16" s="28" t="n"/>
      <c r="O16" s="27">
        <f>IF(N16="","",IF(N16&lt;Stichtag,"überfällig seit "&amp;(Stichtag-N16)&amp;" Tg.","in "&amp;(N16-Stichtag)&amp;" Tg."))</f>
        <v/>
      </c>
    </row>
    <row r="17" ht="44" customHeight="1">
      <c r="A17" s="26" t="n">
        <v>10</v>
      </c>
      <c r="B17" s="10" t="n"/>
      <c r="C17" s="10" t="n"/>
      <c r="D17" s="10" t="n"/>
      <c r="E17" s="10" t="n"/>
      <c r="F17" s="10" t="n"/>
      <c r="G17" s="10" t="n"/>
      <c r="H17" s="26" t="n"/>
      <c r="I17" s="26" t="n"/>
      <c r="J17" s="26" t="n"/>
      <c r="K17" s="26" t="n"/>
      <c r="L17" s="27">
        <f>IF(B17="","",TRIM(IF(D17="","Woran wir merken, dass es wirkt: fehlt. ","")&amp;IF(LEFT(G17,1)="5","Stärke 5: belegt Anwesenheit, nicht Wirkung. ",IF(LEFT(G17,1)="6","Stärke 6: Auskunft ohne Beleg, im Audit wertlos. ",""))&amp;IF(AND(G17="",E17&lt;&gt;""),"Stärke einstufen. ","")&amp;IF(H17="nein","Auskunft, kein Nachweis. ","")&amp;IF(I17="nein","Belegt eine Absicht, keinen Sachverhalt. ","")&amp;IF(J17="nein","Für das Audit erzeugt: schwach. ","")&amp;IF(K17="nein","Belegt Existenz oder Durchführung, nicht Wirksamkeit. ","")))</f>
        <v/>
      </c>
      <c r="M17" s="28" t="n"/>
      <c r="N17" s="28" t="n"/>
      <c r="O17" s="27">
        <f>IF(N17="","",IF(N17&lt;Stichtag,"überfällig seit "&amp;(Stichtag-N17)&amp;" Tg.","in "&amp;(N17-Stichtag)&amp;" Tg."))</f>
        <v/>
      </c>
    </row>
    <row r="18" ht="44" customHeight="1">
      <c r="A18" s="26" t="n">
        <v>11</v>
      </c>
      <c r="B18" s="10" t="n"/>
      <c r="C18" s="10" t="n"/>
      <c r="D18" s="10" t="n"/>
      <c r="E18" s="10" t="n"/>
      <c r="F18" s="10" t="n"/>
      <c r="G18" s="10" t="n"/>
      <c r="H18" s="26" t="n"/>
      <c r="I18" s="26" t="n"/>
      <c r="J18" s="26" t="n"/>
      <c r="K18" s="26" t="n"/>
      <c r="L18" s="27">
        <f>IF(B18="","",TRIM(IF(D18="","Woran wir merken, dass es wirkt: fehlt. ","")&amp;IF(LEFT(G18,1)="5","Stärke 5: belegt Anwesenheit, nicht Wirkung. ",IF(LEFT(G18,1)="6","Stärke 6: Auskunft ohne Beleg, im Audit wertlos. ",""))&amp;IF(AND(G18="",E18&lt;&gt;""),"Stärke einstufen. ","")&amp;IF(H18="nein","Auskunft, kein Nachweis. ","")&amp;IF(I18="nein","Belegt eine Absicht, keinen Sachverhalt. ","")&amp;IF(J18="nein","Für das Audit erzeugt: schwach. ","")&amp;IF(K18="nein","Belegt Existenz oder Durchführung, nicht Wirksamkeit. ","")))</f>
        <v/>
      </c>
      <c r="M18" s="28" t="n"/>
      <c r="N18" s="28" t="n"/>
      <c r="O18" s="27">
        <f>IF(N18="","",IF(N18&lt;Stichtag,"überfällig seit "&amp;(Stichtag-N18)&amp;" Tg.","in "&amp;(N18-Stichtag)&amp;" Tg."))</f>
        <v/>
      </c>
    </row>
    <row r="19" ht="44" customHeight="1">
      <c r="A19" s="26" t="n">
        <v>12</v>
      </c>
      <c r="B19" s="10" t="n"/>
      <c r="C19" s="10" t="n"/>
      <c r="D19" s="10" t="n"/>
      <c r="E19" s="10" t="n"/>
      <c r="F19" s="10" t="n"/>
      <c r="G19" s="10" t="n"/>
      <c r="H19" s="26" t="n"/>
      <c r="I19" s="26" t="n"/>
      <c r="J19" s="26" t="n"/>
      <c r="K19" s="26" t="n"/>
      <c r="L19" s="27">
        <f>IF(B19="","",TRIM(IF(D19="","Woran wir merken, dass es wirkt: fehlt. ","")&amp;IF(LEFT(G19,1)="5","Stärke 5: belegt Anwesenheit, nicht Wirkung. ",IF(LEFT(G19,1)="6","Stärke 6: Auskunft ohne Beleg, im Audit wertlos. ",""))&amp;IF(AND(G19="",E19&lt;&gt;""),"Stärke einstufen. ","")&amp;IF(H19="nein","Auskunft, kein Nachweis. ","")&amp;IF(I19="nein","Belegt eine Absicht, keinen Sachverhalt. ","")&amp;IF(J19="nein","Für das Audit erzeugt: schwach. ","")&amp;IF(K19="nein","Belegt Existenz oder Durchführung, nicht Wirksamkeit. ","")))</f>
        <v/>
      </c>
      <c r="M19" s="28" t="n"/>
      <c r="N19" s="28" t="n"/>
      <c r="O19" s="27">
        <f>IF(N19="","",IF(N19&lt;Stichtag,"überfällig seit "&amp;(Stichtag-N19)&amp;" Tg.","in "&amp;(N19-Stichtag)&amp;" Tg."))</f>
        <v/>
      </c>
    </row>
    <row r="20" ht="44" customHeight="1">
      <c r="A20" s="26" t="n">
        <v>13</v>
      </c>
      <c r="B20" s="10" t="n"/>
      <c r="C20" s="10" t="n"/>
      <c r="D20" s="10" t="n"/>
      <c r="E20" s="10" t="n"/>
      <c r="F20" s="10" t="n"/>
      <c r="G20" s="10" t="n"/>
      <c r="H20" s="26" t="n"/>
      <c r="I20" s="26" t="n"/>
      <c r="J20" s="26" t="n"/>
      <c r="K20" s="26" t="n"/>
      <c r="L20" s="27">
        <f>IF(B20="","",TRIM(IF(D20="","Woran wir merken, dass es wirkt: fehlt. ","")&amp;IF(LEFT(G20,1)="5","Stärke 5: belegt Anwesenheit, nicht Wirkung. ",IF(LEFT(G20,1)="6","Stärke 6: Auskunft ohne Beleg, im Audit wertlos. ",""))&amp;IF(AND(G20="",E20&lt;&gt;""),"Stärke einstufen. ","")&amp;IF(H20="nein","Auskunft, kein Nachweis. ","")&amp;IF(I20="nein","Belegt eine Absicht, keinen Sachverhalt. ","")&amp;IF(J20="nein","Für das Audit erzeugt: schwach. ","")&amp;IF(K20="nein","Belegt Existenz oder Durchführung, nicht Wirksamkeit. ","")))</f>
        <v/>
      </c>
      <c r="M20" s="28" t="n"/>
      <c r="N20" s="28" t="n"/>
      <c r="O20" s="27">
        <f>IF(N20="","",IF(N20&lt;Stichtag,"überfällig seit "&amp;(Stichtag-N20)&amp;" Tg.","in "&amp;(N20-Stichtag)&amp;" Tg."))</f>
        <v/>
      </c>
    </row>
    <row r="21" ht="44" customHeight="1">
      <c r="A21" s="26" t="n">
        <v>14</v>
      </c>
      <c r="B21" s="10" t="n"/>
      <c r="C21" s="10" t="n"/>
      <c r="D21" s="10" t="n"/>
      <c r="E21" s="10" t="n"/>
      <c r="F21" s="10" t="n"/>
      <c r="G21" s="10" t="n"/>
      <c r="H21" s="26" t="n"/>
      <c r="I21" s="26" t="n"/>
      <c r="J21" s="26" t="n"/>
      <c r="K21" s="26" t="n"/>
      <c r="L21" s="27">
        <f>IF(B21="","",TRIM(IF(D21="","Woran wir merken, dass es wirkt: fehlt. ","")&amp;IF(LEFT(G21,1)="5","Stärke 5: belegt Anwesenheit, nicht Wirkung. ",IF(LEFT(G21,1)="6","Stärke 6: Auskunft ohne Beleg, im Audit wertlos. ",""))&amp;IF(AND(G21="",E21&lt;&gt;""),"Stärke einstufen. ","")&amp;IF(H21="nein","Auskunft, kein Nachweis. ","")&amp;IF(I21="nein","Belegt eine Absicht, keinen Sachverhalt. ","")&amp;IF(J21="nein","Für das Audit erzeugt: schwach. ","")&amp;IF(K21="nein","Belegt Existenz oder Durchführung, nicht Wirksamkeit. ","")))</f>
        <v/>
      </c>
      <c r="M21" s="28" t="n"/>
      <c r="N21" s="28" t="n"/>
      <c r="O21" s="27">
        <f>IF(N21="","",IF(N21&lt;Stichtag,"überfällig seit "&amp;(Stichtag-N21)&amp;" Tg.","in "&amp;(N21-Stichtag)&amp;" Tg."))</f>
        <v/>
      </c>
    </row>
    <row r="22" ht="44" customHeight="1">
      <c r="A22" s="26" t="n">
        <v>15</v>
      </c>
      <c r="B22" s="10" t="n"/>
      <c r="C22" s="10" t="n"/>
      <c r="D22" s="10" t="n"/>
      <c r="E22" s="10" t="n"/>
      <c r="F22" s="10" t="n"/>
      <c r="G22" s="10" t="n"/>
      <c r="H22" s="26" t="n"/>
      <c r="I22" s="26" t="n"/>
      <c r="J22" s="26" t="n"/>
      <c r="K22" s="26" t="n"/>
      <c r="L22" s="27">
        <f>IF(B22="","",TRIM(IF(D22="","Woran wir merken, dass es wirkt: fehlt. ","")&amp;IF(LEFT(G22,1)="5","Stärke 5: belegt Anwesenheit, nicht Wirkung. ",IF(LEFT(G22,1)="6","Stärke 6: Auskunft ohne Beleg, im Audit wertlos. ",""))&amp;IF(AND(G22="",E22&lt;&gt;""),"Stärke einstufen. ","")&amp;IF(H22="nein","Auskunft, kein Nachweis. ","")&amp;IF(I22="nein","Belegt eine Absicht, keinen Sachverhalt. ","")&amp;IF(J22="nein","Für das Audit erzeugt: schwach. ","")&amp;IF(K22="nein","Belegt Existenz oder Durchführung, nicht Wirksamkeit. ","")))</f>
        <v/>
      </c>
      <c r="M22" s="28" t="n"/>
      <c r="N22" s="28" t="n"/>
      <c r="O22" s="27">
        <f>IF(N22="","",IF(N22&lt;Stichtag,"überfällig seit "&amp;(Stichtag-N22)&amp;" Tg.","in "&amp;(N22-Stichtag)&amp;" Tg."))</f>
        <v/>
      </c>
    </row>
    <row r="23" ht="44" customHeight="1">
      <c r="A23" s="26" t="n">
        <v>16</v>
      </c>
      <c r="B23" s="10" t="n"/>
      <c r="C23" s="10" t="n"/>
      <c r="D23" s="10" t="n"/>
      <c r="E23" s="10" t="n"/>
      <c r="F23" s="10" t="n"/>
      <c r="G23" s="10" t="n"/>
      <c r="H23" s="26" t="n"/>
      <c r="I23" s="26" t="n"/>
      <c r="J23" s="26" t="n"/>
      <c r="K23" s="26" t="n"/>
      <c r="L23" s="27">
        <f>IF(B23="","",TRIM(IF(D23="","Woran wir merken, dass es wirkt: fehlt. ","")&amp;IF(LEFT(G23,1)="5","Stärke 5: belegt Anwesenheit, nicht Wirkung. ",IF(LEFT(G23,1)="6","Stärke 6: Auskunft ohne Beleg, im Audit wertlos. ",""))&amp;IF(AND(G23="",E23&lt;&gt;""),"Stärke einstufen. ","")&amp;IF(H23="nein","Auskunft, kein Nachweis. ","")&amp;IF(I23="nein","Belegt eine Absicht, keinen Sachverhalt. ","")&amp;IF(J23="nein","Für das Audit erzeugt: schwach. ","")&amp;IF(K23="nein","Belegt Existenz oder Durchführung, nicht Wirksamkeit. ","")))</f>
        <v/>
      </c>
      <c r="M23" s="28" t="n"/>
      <c r="N23" s="28" t="n"/>
      <c r="O23" s="27">
        <f>IF(N23="","",IF(N23&lt;Stichtag,"überfällig seit "&amp;(Stichtag-N23)&amp;" Tg.","in "&amp;(N23-Stichtag)&amp;" Tg."))</f>
        <v/>
      </c>
    </row>
    <row r="24" ht="44" customHeight="1">
      <c r="A24" s="26" t="n">
        <v>17</v>
      </c>
      <c r="B24" s="10" t="n"/>
      <c r="C24" s="10" t="n"/>
      <c r="D24" s="10" t="n"/>
      <c r="E24" s="10" t="n"/>
      <c r="F24" s="10" t="n"/>
      <c r="G24" s="10" t="n"/>
      <c r="H24" s="26" t="n"/>
      <c r="I24" s="26" t="n"/>
      <c r="J24" s="26" t="n"/>
      <c r="K24" s="26" t="n"/>
      <c r="L24" s="27">
        <f>IF(B24="","",TRIM(IF(D24="","Woran wir merken, dass es wirkt: fehlt. ","")&amp;IF(LEFT(G24,1)="5","Stärke 5: belegt Anwesenheit, nicht Wirkung. ",IF(LEFT(G24,1)="6","Stärke 6: Auskunft ohne Beleg, im Audit wertlos. ",""))&amp;IF(AND(G24="",E24&lt;&gt;""),"Stärke einstufen. ","")&amp;IF(H24="nein","Auskunft, kein Nachweis. ","")&amp;IF(I24="nein","Belegt eine Absicht, keinen Sachverhalt. ","")&amp;IF(J24="nein","Für das Audit erzeugt: schwach. ","")&amp;IF(K24="nein","Belegt Existenz oder Durchführung, nicht Wirksamkeit. ","")))</f>
        <v/>
      </c>
      <c r="M24" s="28" t="n"/>
      <c r="N24" s="28" t="n"/>
      <c r="O24" s="27">
        <f>IF(N24="","",IF(N24&lt;Stichtag,"überfällig seit "&amp;(Stichtag-N24)&amp;" Tg.","in "&amp;(N24-Stichtag)&amp;" Tg."))</f>
        <v/>
      </c>
    </row>
    <row r="25" ht="44" customHeight="1">
      <c r="A25" s="26" t="n">
        <v>18</v>
      </c>
      <c r="B25" s="10" t="n"/>
      <c r="C25" s="10" t="n"/>
      <c r="D25" s="10" t="n"/>
      <c r="E25" s="10" t="n"/>
      <c r="F25" s="10" t="n"/>
      <c r="G25" s="10" t="n"/>
      <c r="H25" s="26" t="n"/>
      <c r="I25" s="26" t="n"/>
      <c r="J25" s="26" t="n"/>
      <c r="K25" s="26" t="n"/>
      <c r="L25" s="27">
        <f>IF(B25="","",TRIM(IF(D25="","Woran wir merken, dass es wirkt: fehlt. ","")&amp;IF(LEFT(G25,1)="5","Stärke 5: belegt Anwesenheit, nicht Wirkung. ",IF(LEFT(G25,1)="6","Stärke 6: Auskunft ohne Beleg, im Audit wertlos. ",""))&amp;IF(AND(G25="",E25&lt;&gt;""),"Stärke einstufen. ","")&amp;IF(H25="nein","Auskunft, kein Nachweis. ","")&amp;IF(I25="nein","Belegt eine Absicht, keinen Sachverhalt. ","")&amp;IF(J25="nein","Für das Audit erzeugt: schwach. ","")&amp;IF(K25="nein","Belegt Existenz oder Durchführung, nicht Wirksamkeit. ","")))</f>
        <v/>
      </c>
      <c r="M25" s="28" t="n"/>
      <c r="N25" s="28" t="n"/>
      <c r="O25" s="27">
        <f>IF(N25="","",IF(N25&lt;Stichtag,"überfällig seit "&amp;(Stichtag-N25)&amp;" Tg.","in "&amp;(N25-Stichtag)&amp;" Tg."))</f>
        <v/>
      </c>
    </row>
    <row r="26" ht="44" customHeight="1">
      <c r="A26" s="26" t="n">
        <v>19</v>
      </c>
      <c r="B26" s="10" t="n"/>
      <c r="C26" s="10" t="n"/>
      <c r="D26" s="10" t="n"/>
      <c r="E26" s="10" t="n"/>
      <c r="F26" s="10" t="n"/>
      <c r="G26" s="10" t="n"/>
      <c r="H26" s="26" t="n"/>
      <c r="I26" s="26" t="n"/>
      <c r="J26" s="26" t="n"/>
      <c r="K26" s="26" t="n"/>
      <c r="L26" s="27">
        <f>IF(B26="","",TRIM(IF(D26="","Woran wir merken, dass es wirkt: fehlt. ","")&amp;IF(LEFT(G26,1)="5","Stärke 5: belegt Anwesenheit, nicht Wirkung. ",IF(LEFT(G26,1)="6","Stärke 6: Auskunft ohne Beleg, im Audit wertlos. ",""))&amp;IF(AND(G26="",E26&lt;&gt;""),"Stärke einstufen. ","")&amp;IF(H26="nein","Auskunft, kein Nachweis. ","")&amp;IF(I26="nein","Belegt eine Absicht, keinen Sachverhalt. ","")&amp;IF(J26="nein","Für das Audit erzeugt: schwach. ","")&amp;IF(K26="nein","Belegt Existenz oder Durchführung, nicht Wirksamkeit. ","")))</f>
        <v/>
      </c>
      <c r="M26" s="28" t="n"/>
      <c r="N26" s="28" t="n"/>
      <c r="O26" s="27">
        <f>IF(N26="","",IF(N26&lt;Stichtag,"überfällig seit "&amp;(Stichtag-N26)&amp;" Tg.","in "&amp;(N26-Stichtag)&amp;" Tg."))</f>
        <v/>
      </c>
    </row>
    <row r="27" ht="44" customHeight="1">
      <c r="A27" s="26" t="n">
        <v>20</v>
      </c>
      <c r="B27" s="10" t="n"/>
      <c r="C27" s="10" t="n"/>
      <c r="D27" s="10" t="n"/>
      <c r="E27" s="10" t="n"/>
      <c r="F27" s="10" t="n"/>
      <c r="G27" s="10" t="n"/>
      <c r="H27" s="26" t="n"/>
      <c r="I27" s="26" t="n"/>
      <c r="J27" s="26" t="n"/>
      <c r="K27" s="26" t="n"/>
      <c r="L27" s="27">
        <f>IF(B27="","",TRIM(IF(D27="","Woran wir merken, dass es wirkt: fehlt. ","")&amp;IF(LEFT(G27,1)="5","Stärke 5: belegt Anwesenheit, nicht Wirkung. ",IF(LEFT(G27,1)="6","Stärke 6: Auskunft ohne Beleg, im Audit wertlos. ",""))&amp;IF(AND(G27="",E27&lt;&gt;""),"Stärke einstufen. ","")&amp;IF(H27="nein","Auskunft, kein Nachweis. ","")&amp;IF(I27="nein","Belegt eine Absicht, keinen Sachverhalt. ","")&amp;IF(J27="nein","Für das Audit erzeugt: schwach. ","")&amp;IF(K27="nein","Belegt Existenz oder Durchführung, nicht Wirksamkeit. ","")))</f>
        <v/>
      </c>
      <c r="M27" s="28" t="n"/>
      <c r="N27" s="28" t="n"/>
      <c r="O27" s="27">
        <f>IF(N27="","",IF(N27&lt;Stichtag,"überfällig seit "&amp;(Stichtag-N27)&amp;" Tg.","in "&amp;(N27-Stichtag)&amp;" Tg."))</f>
        <v/>
      </c>
    </row>
    <row r="28" ht="44" customHeight="1">
      <c r="A28" s="26" t="n">
        <v>21</v>
      </c>
      <c r="B28" s="10" t="n"/>
      <c r="C28" s="10" t="n"/>
      <c r="D28" s="10" t="n"/>
      <c r="E28" s="10" t="n"/>
      <c r="F28" s="10" t="n"/>
      <c r="G28" s="10" t="n"/>
      <c r="H28" s="26" t="n"/>
      <c r="I28" s="26" t="n"/>
      <c r="J28" s="26" t="n"/>
      <c r="K28" s="26" t="n"/>
      <c r="L28" s="27">
        <f>IF(B28="","",TRIM(IF(D28="","Woran wir merken, dass es wirkt: fehlt. ","")&amp;IF(LEFT(G28,1)="5","Stärke 5: belegt Anwesenheit, nicht Wirkung. ",IF(LEFT(G28,1)="6","Stärke 6: Auskunft ohne Beleg, im Audit wertlos. ",""))&amp;IF(AND(G28="",E28&lt;&gt;""),"Stärke einstufen. ","")&amp;IF(H28="nein","Auskunft, kein Nachweis. ","")&amp;IF(I28="nein","Belegt eine Absicht, keinen Sachverhalt. ","")&amp;IF(J28="nein","Für das Audit erzeugt: schwach. ","")&amp;IF(K28="nein","Belegt Existenz oder Durchführung, nicht Wirksamkeit. ","")))</f>
        <v/>
      </c>
      <c r="M28" s="28" t="n"/>
      <c r="N28" s="28" t="n"/>
      <c r="O28" s="27">
        <f>IF(N28="","",IF(N28&lt;Stichtag,"überfällig seit "&amp;(Stichtag-N28)&amp;" Tg.","in "&amp;(N28-Stichtag)&amp;" Tg."))</f>
        <v/>
      </c>
    </row>
    <row r="29" ht="44" customHeight="1">
      <c r="A29" s="26" t="n">
        <v>22</v>
      </c>
      <c r="B29" s="10" t="n"/>
      <c r="C29" s="10" t="n"/>
      <c r="D29" s="10" t="n"/>
      <c r="E29" s="10" t="n"/>
      <c r="F29" s="10" t="n"/>
      <c r="G29" s="10" t="n"/>
      <c r="H29" s="26" t="n"/>
      <c r="I29" s="26" t="n"/>
      <c r="J29" s="26" t="n"/>
      <c r="K29" s="26" t="n"/>
      <c r="L29" s="27">
        <f>IF(B29="","",TRIM(IF(D29="","Woran wir merken, dass es wirkt: fehlt. ","")&amp;IF(LEFT(G29,1)="5","Stärke 5: belegt Anwesenheit, nicht Wirkung. ",IF(LEFT(G29,1)="6","Stärke 6: Auskunft ohne Beleg, im Audit wertlos. ",""))&amp;IF(AND(G29="",E29&lt;&gt;""),"Stärke einstufen. ","")&amp;IF(H29="nein","Auskunft, kein Nachweis. ","")&amp;IF(I29="nein","Belegt eine Absicht, keinen Sachverhalt. ","")&amp;IF(J29="nein","Für das Audit erzeugt: schwach. ","")&amp;IF(K29="nein","Belegt Existenz oder Durchführung, nicht Wirksamkeit. ","")))</f>
        <v/>
      </c>
      <c r="M29" s="28" t="n"/>
      <c r="N29" s="28" t="n"/>
      <c r="O29" s="27">
        <f>IF(N29="","",IF(N29&lt;Stichtag,"überfällig seit "&amp;(Stichtag-N29)&amp;" Tg.","in "&amp;(N29-Stichtag)&amp;" Tg."))</f>
        <v/>
      </c>
    </row>
    <row r="30" ht="44" customHeight="1">
      <c r="A30" s="26" t="n">
        <v>23</v>
      </c>
      <c r="B30" s="10" t="n"/>
      <c r="C30" s="10" t="n"/>
      <c r="D30" s="10" t="n"/>
      <c r="E30" s="10" t="n"/>
      <c r="F30" s="10" t="n"/>
      <c r="G30" s="10" t="n"/>
      <c r="H30" s="26" t="n"/>
      <c r="I30" s="26" t="n"/>
      <c r="J30" s="26" t="n"/>
      <c r="K30" s="26" t="n"/>
      <c r="L30" s="27">
        <f>IF(B30="","",TRIM(IF(D30="","Woran wir merken, dass es wirkt: fehlt. ","")&amp;IF(LEFT(G30,1)="5","Stärke 5: belegt Anwesenheit, nicht Wirkung. ",IF(LEFT(G30,1)="6","Stärke 6: Auskunft ohne Beleg, im Audit wertlos. ",""))&amp;IF(AND(G30="",E30&lt;&gt;""),"Stärke einstufen. ","")&amp;IF(H30="nein","Auskunft, kein Nachweis. ","")&amp;IF(I30="nein","Belegt eine Absicht, keinen Sachverhalt. ","")&amp;IF(J30="nein","Für das Audit erzeugt: schwach. ","")&amp;IF(K30="nein","Belegt Existenz oder Durchführung, nicht Wirksamkeit. ","")))</f>
        <v/>
      </c>
      <c r="M30" s="28" t="n"/>
      <c r="N30" s="28" t="n"/>
      <c r="O30" s="27">
        <f>IF(N30="","",IF(N30&lt;Stichtag,"überfällig seit "&amp;(Stichtag-N30)&amp;" Tg.","in "&amp;(N30-Stichtag)&amp;" Tg."))</f>
        <v/>
      </c>
    </row>
    <row r="31" ht="44" customHeight="1">
      <c r="A31" s="26" t="n">
        <v>24</v>
      </c>
      <c r="B31" s="10" t="n"/>
      <c r="C31" s="10" t="n"/>
      <c r="D31" s="10" t="n"/>
      <c r="E31" s="10" t="n"/>
      <c r="F31" s="10" t="n"/>
      <c r="G31" s="10" t="n"/>
      <c r="H31" s="26" t="n"/>
      <c r="I31" s="26" t="n"/>
      <c r="J31" s="26" t="n"/>
      <c r="K31" s="26" t="n"/>
      <c r="L31" s="27">
        <f>IF(B31="","",TRIM(IF(D31="","Woran wir merken, dass es wirkt: fehlt. ","")&amp;IF(LEFT(G31,1)="5","Stärke 5: belegt Anwesenheit, nicht Wirkung. ",IF(LEFT(G31,1)="6","Stärke 6: Auskunft ohne Beleg, im Audit wertlos. ",""))&amp;IF(AND(G31="",E31&lt;&gt;""),"Stärke einstufen. ","")&amp;IF(H31="nein","Auskunft, kein Nachweis. ","")&amp;IF(I31="nein","Belegt eine Absicht, keinen Sachverhalt. ","")&amp;IF(J31="nein","Für das Audit erzeugt: schwach. ","")&amp;IF(K31="nein","Belegt Existenz oder Durchführung, nicht Wirksamkeit. ","")))</f>
        <v/>
      </c>
      <c r="M31" s="28" t="n"/>
      <c r="N31" s="28" t="n"/>
      <c r="O31" s="27">
        <f>IF(N31="","",IF(N31&lt;Stichtag,"überfällig seit "&amp;(Stichtag-N31)&amp;" Tg.","in "&amp;(N31-Stichtag)&amp;" Tg."))</f>
        <v/>
      </c>
    </row>
    <row r="32" ht="44" customHeight="1">
      <c r="A32" s="26" t="n">
        <v>25</v>
      </c>
      <c r="B32" s="10" t="n"/>
      <c r="C32" s="10" t="n"/>
      <c r="D32" s="10" t="n"/>
      <c r="E32" s="10" t="n"/>
      <c r="F32" s="10" t="n"/>
      <c r="G32" s="10" t="n"/>
      <c r="H32" s="26" t="n"/>
      <c r="I32" s="26" t="n"/>
      <c r="J32" s="26" t="n"/>
      <c r="K32" s="26" t="n"/>
      <c r="L32" s="27">
        <f>IF(B32="","",TRIM(IF(D32="","Woran wir merken, dass es wirkt: fehlt. ","")&amp;IF(LEFT(G32,1)="5","Stärke 5: belegt Anwesenheit, nicht Wirkung. ",IF(LEFT(G32,1)="6","Stärke 6: Auskunft ohne Beleg, im Audit wertlos. ",""))&amp;IF(AND(G32="",E32&lt;&gt;""),"Stärke einstufen. ","")&amp;IF(H32="nein","Auskunft, kein Nachweis. ","")&amp;IF(I32="nein","Belegt eine Absicht, keinen Sachverhalt. ","")&amp;IF(J32="nein","Für das Audit erzeugt: schwach. ","")&amp;IF(K32="nein","Belegt Existenz oder Durchführung, nicht Wirksamkeit. ","")))</f>
        <v/>
      </c>
      <c r="M32" s="28" t="n"/>
      <c r="N32" s="28" t="n"/>
      <c r="O32" s="27">
        <f>IF(N32="","",IF(N32&lt;Stichtag,"überfällig seit "&amp;(Stichtag-N32)&amp;" Tg.","in "&amp;(N32-Stichtag)&amp;" Tg."))</f>
        <v/>
      </c>
    </row>
    <row r="33" ht="44" customHeight="1">
      <c r="A33" s="26" t="n">
        <v>26</v>
      </c>
      <c r="B33" s="10" t="n"/>
      <c r="C33" s="10" t="n"/>
      <c r="D33" s="10" t="n"/>
      <c r="E33" s="10" t="n"/>
      <c r="F33" s="10" t="n"/>
      <c r="G33" s="10" t="n"/>
      <c r="H33" s="26" t="n"/>
      <c r="I33" s="26" t="n"/>
      <c r="J33" s="26" t="n"/>
      <c r="K33" s="26" t="n"/>
      <c r="L33" s="27">
        <f>IF(B33="","",TRIM(IF(D33="","Woran wir merken, dass es wirkt: fehlt. ","")&amp;IF(LEFT(G33,1)="5","Stärke 5: belegt Anwesenheit, nicht Wirkung. ",IF(LEFT(G33,1)="6","Stärke 6: Auskunft ohne Beleg, im Audit wertlos. ",""))&amp;IF(AND(G33="",E33&lt;&gt;""),"Stärke einstufen. ","")&amp;IF(H33="nein","Auskunft, kein Nachweis. ","")&amp;IF(I33="nein","Belegt eine Absicht, keinen Sachverhalt. ","")&amp;IF(J33="nein","Für das Audit erzeugt: schwach. ","")&amp;IF(K33="nein","Belegt Existenz oder Durchführung, nicht Wirksamkeit. ","")))</f>
        <v/>
      </c>
      <c r="M33" s="28" t="n"/>
      <c r="N33" s="28" t="n"/>
      <c r="O33" s="27">
        <f>IF(N33="","",IF(N33&lt;Stichtag,"überfällig seit "&amp;(Stichtag-N33)&amp;" Tg.","in "&amp;(N33-Stichtag)&amp;" Tg."))</f>
        <v/>
      </c>
    </row>
    <row r="34" ht="44" customHeight="1">
      <c r="A34" s="26" t="n">
        <v>27</v>
      </c>
      <c r="B34" s="10" t="n"/>
      <c r="C34" s="10" t="n"/>
      <c r="D34" s="10" t="n"/>
      <c r="E34" s="10" t="n"/>
      <c r="F34" s="10" t="n"/>
      <c r="G34" s="10" t="n"/>
      <c r="H34" s="26" t="n"/>
      <c r="I34" s="26" t="n"/>
      <c r="J34" s="26" t="n"/>
      <c r="K34" s="26" t="n"/>
      <c r="L34" s="27">
        <f>IF(B34="","",TRIM(IF(D34="","Woran wir merken, dass es wirkt: fehlt. ","")&amp;IF(LEFT(G34,1)="5","Stärke 5: belegt Anwesenheit, nicht Wirkung. ",IF(LEFT(G34,1)="6","Stärke 6: Auskunft ohne Beleg, im Audit wertlos. ",""))&amp;IF(AND(G34="",E34&lt;&gt;""),"Stärke einstufen. ","")&amp;IF(H34="nein","Auskunft, kein Nachweis. ","")&amp;IF(I34="nein","Belegt eine Absicht, keinen Sachverhalt. ","")&amp;IF(J34="nein","Für das Audit erzeugt: schwach. ","")&amp;IF(K34="nein","Belegt Existenz oder Durchführung, nicht Wirksamkeit. ","")))</f>
        <v/>
      </c>
      <c r="M34" s="28" t="n"/>
      <c r="N34" s="28" t="n"/>
      <c r="O34" s="27">
        <f>IF(N34="","",IF(N34&lt;Stichtag,"überfällig seit "&amp;(Stichtag-N34)&amp;" Tg.","in "&amp;(N34-Stichtag)&amp;" Tg."))</f>
        <v/>
      </c>
    </row>
    <row r="35" ht="44" customHeight="1">
      <c r="A35" s="26" t="n">
        <v>28</v>
      </c>
      <c r="B35" s="10" t="n"/>
      <c r="C35" s="10" t="n"/>
      <c r="D35" s="10" t="n"/>
      <c r="E35" s="10" t="n"/>
      <c r="F35" s="10" t="n"/>
      <c r="G35" s="10" t="n"/>
      <c r="H35" s="26" t="n"/>
      <c r="I35" s="26" t="n"/>
      <c r="J35" s="26" t="n"/>
      <c r="K35" s="26" t="n"/>
      <c r="L35" s="27">
        <f>IF(B35="","",TRIM(IF(D35="","Woran wir merken, dass es wirkt: fehlt. ","")&amp;IF(LEFT(G35,1)="5","Stärke 5: belegt Anwesenheit, nicht Wirkung. ",IF(LEFT(G35,1)="6","Stärke 6: Auskunft ohne Beleg, im Audit wertlos. ",""))&amp;IF(AND(G35="",E35&lt;&gt;""),"Stärke einstufen. ","")&amp;IF(H35="nein","Auskunft, kein Nachweis. ","")&amp;IF(I35="nein","Belegt eine Absicht, keinen Sachverhalt. ","")&amp;IF(J35="nein","Für das Audit erzeugt: schwach. ","")&amp;IF(K35="nein","Belegt Existenz oder Durchführung, nicht Wirksamkeit. ","")))</f>
        <v/>
      </c>
      <c r="M35" s="28" t="n"/>
      <c r="N35" s="28" t="n"/>
      <c r="O35" s="27">
        <f>IF(N35="","",IF(N35&lt;Stichtag,"überfällig seit "&amp;(Stichtag-N35)&amp;" Tg.","in "&amp;(N35-Stichtag)&amp;" Tg."))</f>
        <v/>
      </c>
    </row>
    <row r="36" ht="44" customHeight="1">
      <c r="A36" s="26" t="n">
        <v>29</v>
      </c>
      <c r="B36" s="10" t="n"/>
      <c r="C36" s="10" t="n"/>
      <c r="D36" s="10" t="n"/>
      <c r="E36" s="10" t="n"/>
      <c r="F36" s="10" t="n"/>
      <c r="G36" s="10" t="n"/>
      <c r="H36" s="26" t="n"/>
      <c r="I36" s="26" t="n"/>
      <c r="J36" s="26" t="n"/>
      <c r="K36" s="26" t="n"/>
      <c r="L36" s="27">
        <f>IF(B36="","",TRIM(IF(D36="","Woran wir merken, dass es wirkt: fehlt. ","")&amp;IF(LEFT(G36,1)="5","Stärke 5: belegt Anwesenheit, nicht Wirkung. ",IF(LEFT(G36,1)="6","Stärke 6: Auskunft ohne Beleg, im Audit wertlos. ",""))&amp;IF(AND(G36="",E36&lt;&gt;""),"Stärke einstufen. ","")&amp;IF(H36="nein","Auskunft, kein Nachweis. ","")&amp;IF(I36="nein","Belegt eine Absicht, keinen Sachverhalt. ","")&amp;IF(J36="nein","Für das Audit erzeugt: schwach. ","")&amp;IF(K36="nein","Belegt Existenz oder Durchführung, nicht Wirksamkeit. ","")))</f>
        <v/>
      </c>
      <c r="M36" s="28" t="n"/>
      <c r="N36" s="28" t="n"/>
      <c r="O36" s="27">
        <f>IF(N36="","",IF(N36&lt;Stichtag,"überfällig seit "&amp;(Stichtag-N36)&amp;" Tg.","in "&amp;(N36-Stichtag)&amp;" Tg."))</f>
        <v/>
      </c>
    </row>
    <row r="37" ht="44" customHeight="1">
      <c r="A37" s="26" t="n">
        <v>30</v>
      </c>
      <c r="B37" s="10" t="n"/>
      <c r="C37" s="10" t="n"/>
      <c r="D37" s="10" t="n"/>
      <c r="E37" s="10" t="n"/>
      <c r="F37" s="10" t="n"/>
      <c r="G37" s="10" t="n"/>
      <c r="H37" s="26" t="n"/>
      <c r="I37" s="26" t="n"/>
      <c r="J37" s="26" t="n"/>
      <c r="K37" s="26" t="n"/>
      <c r="L37" s="27">
        <f>IF(B37="","",TRIM(IF(D37="","Woran wir merken, dass es wirkt: fehlt. ","")&amp;IF(LEFT(G37,1)="5","Stärke 5: belegt Anwesenheit, nicht Wirkung. ",IF(LEFT(G37,1)="6","Stärke 6: Auskunft ohne Beleg, im Audit wertlos. ",""))&amp;IF(AND(G37="",E37&lt;&gt;""),"Stärke einstufen. ","")&amp;IF(H37="nein","Auskunft, kein Nachweis. ","")&amp;IF(I37="nein","Belegt eine Absicht, keinen Sachverhalt. ","")&amp;IF(J37="nein","Für das Audit erzeugt: schwach. ","")&amp;IF(K37="nein","Belegt Existenz oder Durchführung, nicht Wirksamkeit. ","")))</f>
        <v/>
      </c>
      <c r="M37" s="28" t="n"/>
      <c r="N37" s="28" t="n"/>
      <c r="O37" s="27">
        <f>IF(N37="","",IF(N37&lt;Stichtag,"überfällig seit "&amp;(Stichtag-N37)&amp;" Tg.","in "&amp;(N37-Stichtag)&amp;" Tg."))</f>
        <v/>
      </c>
    </row>
    <row r="38" ht="44" customHeight="1">
      <c r="A38" s="26" t="n">
        <v>31</v>
      </c>
      <c r="B38" s="10" t="n"/>
      <c r="C38" s="10" t="n"/>
      <c r="D38" s="10" t="n"/>
      <c r="E38" s="10" t="n"/>
      <c r="F38" s="10" t="n"/>
      <c r="G38" s="10" t="n"/>
      <c r="H38" s="26" t="n"/>
      <c r="I38" s="26" t="n"/>
      <c r="J38" s="26" t="n"/>
      <c r="K38" s="26" t="n"/>
      <c r="L38" s="27">
        <f>IF(B38="","",TRIM(IF(D38="","Woran wir merken, dass es wirkt: fehlt. ","")&amp;IF(LEFT(G38,1)="5","Stärke 5: belegt Anwesenheit, nicht Wirkung. ",IF(LEFT(G38,1)="6","Stärke 6: Auskunft ohne Beleg, im Audit wertlos. ",""))&amp;IF(AND(G38="",E38&lt;&gt;""),"Stärke einstufen. ","")&amp;IF(H38="nein","Auskunft, kein Nachweis. ","")&amp;IF(I38="nein","Belegt eine Absicht, keinen Sachverhalt. ","")&amp;IF(J38="nein","Für das Audit erzeugt: schwach. ","")&amp;IF(K38="nein","Belegt Existenz oder Durchführung, nicht Wirksamkeit. ","")))</f>
        <v/>
      </c>
      <c r="M38" s="28" t="n"/>
      <c r="N38" s="28" t="n"/>
      <c r="O38" s="27">
        <f>IF(N38="","",IF(N38&lt;Stichtag,"überfällig seit "&amp;(Stichtag-N38)&amp;" Tg.","in "&amp;(N38-Stichtag)&amp;" Tg."))</f>
        <v/>
      </c>
    </row>
    <row r="39" ht="44" customHeight="1">
      <c r="A39" s="26" t="n">
        <v>32</v>
      </c>
      <c r="B39" s="10" t="n"/>
      <c r="C39" s="10" t="n"/>
      <c r="D39" s="10" t="n"/>
      <c r="E39" s="10" t="n"/>
      <c r="F39" s="10" t="n"/>
      <c r="G39" s="10" t="n"/>
      <c r="H39" s="26" t="n"/>
      <c r="I39" s="26" t="n"/>
      <c r="J39" s="26" t="n"/>
      <c r="K39" s="26" t="n"/>
      <c r="L39" s="27">
        <f>IF(B39="","",TRIM(IF(D39="","Woran wir merken, dass es wirkt: fehlt. ","")&amp;IF(LEFT(G39,1)="5","Stärke 5: belegt Anwesenheit, nicht Wirkung. ",IF(LEFT(G39,1)="6","Stärke 6: Auskunft ohne Beleg, im Audit wertlos. ",""))&amp;IF(AND(G39="",E39&lt;&gt;""),"Stärke einstufen. ","")&amp;IF(H39="nein","Auskunft, kein Nachweis. ","")&amp;IF(I39="nein","Belegt eine Absicht, keinen Sachverhalt. ","")&amp;IF(J39="nein","Für das Audit erzeugt: schwach. ","")&amp;IF(K39="nein","Belegt Existenz oder Durchführung, nicht Wirksamkeit. ","")))</f>
        <v/>
      </c>
      <c r="M39" s="28" t="n"/>
      <c r="N39" s="28" t="n"/>
      <c r="O39" s="27">
        <f>IF(N39="","",IF(N39&lt;Stichtag,"überfällig seit "&amp;(Stichtag-N39)&amp;" Tg.","in "&amp;(N39-Stichtag)&amp;" Tg."))</f>
        <v/>
      </c>
    </row>
    <row r="40" ht="44" customHeight="1">
      <c r="A40" s="26" t="n">
        <v>33</v>
      </c>
      <c r="B40" s="10" t="n"/>
      <c r="C40" s="10" t="n"/>
      <c r="D40" s="10" t="n"/>
      <c r="E40" s="10" t="n"/>
      <c r="F40" s="10" t="n"/>
      <c r="G40" s="10" t="n"/>
      <c r="H40" s="26" t="n"/>
      <c r="I40" s="26" t="n"/>
      <c r="J40" s="26" t="n"/>
      <c r="K40" s="26" t="n"/>
      <c r="L40" s="27">
        <f>IF(B40="","",TRIM(IF(D40="","Woran wir merken, dass es wirkt: fehlt. ","")&amp;IF(LEFT(G40,1)="5","Stärke 5: belegt Anwesenheit, nicht Wirkung. ",IF(LEFT(G40,1)="6","Stärke 6: Auskunft ohne Beleg, im Audit wertlos. ",""))&amp;IF(AND(G40="",E40&lt;&gt;""),"Stärke einstufen. ","")&amp;IF(H40="nein","Auskunft, kein Nachweis. ","")&amp;IF(I40="nein","Belegt eine Absicht, keinen Sachverhalt. ","")&amp;IF(J40="nein","Für das Audit erzeugt: schwach. ","")&amp;IF(K40="nein","Belegt Existenz oder Durchführung, nicht Wirksamkeit. ","")))</f>
        <v/>
      </c>
      <c r="M40" s="28" t="n"/>
      <c r="N40" s="28" t="n"/>
      <c r="O40" s="27">
        <f>IF(N40="","",IF(N40&lt;Stichtag,"überfällig seit "&amp;(Stichtag-N40)&amp;" Tg.","in "&amp;(N40-Stichtag)&amp;" Tg."))</f>
        <v/>
      </c>
    </row>
    <row r="41" ht="44" customHeight="1">
      <c r="A41" s="26" t="n">
        <v>34</v>
      </c>
      <c r="B41" s="10" t="n"/>
      <c r="C41" s="10" t="n"/>
      <c r="D41" s="10" t="n"/>
      <c r="E41" s="10" t="n"/>
      <c r="F41" s="10" t="n"/>
      <c r="G41" s="10" t="n"/>
      <c r="H41" s="26" t="n"/>
      <c r="I41" s="26" t="n"/>
      <c r="J41" s="26" t="n"/>
      <c r="K41" s="26" t="n"/>
      <c r="L41" s="27">
        <f>IF(B41="","",TRIM(IF(D41="","Woran wir merken, dass es wirkt: fehlt. ","")&amp;IF(LEFT(G41,1)="5","Stärke 5: belegt Anwesenheit, nicht Wirkung. ",IF(LEFT(G41,1)="6","Stärke 6: Auskunft ohne Beleg, im Audit wertlos. ",""))&amp;IF(AND(G41="",E41&lt;&gt;""),"Stärke einstufen. ","")&amp;IF(H41="nein","Auskunft, kein Nachweis. ","")&amp;IF(I41="nein","Belegt eine Absicht, keinen Sachverhalt. ","")&amp;IF(J41="nein","Für das Audit erzeugt: schwach. ","")&amp;IF(K41="nein","Belegt Existenz oder Durchführung, nicht Wirksamkeit. ","")))</f>
        <v/>
      </c>
      <c r="M41" s="28" t="n"/>
      <c r="N41" s="28" t="n"/>
      <c r="O41" s="27">
        <f>IF(N41="","",IF(N41&lt;Stichtag,"überfällig seit "&amp;(Stichtag-N41)&amp;" Tg.","in "&amp;(N41-Stichtag)&amp;" Tg."))</f>
        <v/>
      </c>
    </row>
    <row r="42" ht="44" customHeight="1">
      <c r="A42" s="26" t="n">
        <v>35</v>
      </c>
      <c r="B42" s="10" t="n"/>
      <c r="C42" s="10" t="n"/>
      <c r="D42" s="10" t="n"/>
      <c r="E42" s="10" t="n"/>
      <c r="F42" s="10" t="n"/>
      <c r="G42" s="10" t="n"/>
      <c r="H42" s="26" t="n"/>
      <c r="I42" s="26" t="n"/>
      <c r="J42" s="26" t="n"/>
      <c r="K42" s="26" t="n"/>
      <c r="L42" s="27">
        <f>IF(B42="","",TRIM(IF(D42="","Woran wir merken, dass es wirkt: fehlt. ","")&amp;IF(LEFT(G42,1)="5","Stärke 5: belegt Anwesenheit, nicht Wirkung. ",IF(LEFT(G42,1)="6","Stärke 6: Auskunft ohne Beleg, im Audit wertlos. ",""))&amp;IF(AND(G42="",E42&lt;&gt;""),"Stärke einstufen. ","")&amp;IF(H42="nein","Auskunft, kein Nachweis. ","")&amp;IF(I42="nein","Belegt eine Absicht, keinen Sachverhalt. ","")&amp;IF(J42="nein","Für das Audit erzeugt: schwach. ","")&amp;IF(K42="nein","Belegt Existenz oder Durchführung, nicht Wirksamkeit. ","")))</f>
        <v/>
      </c>
      <c r="M42" s="28" t="n"/>
      <c r="N42" s="28" t="n"/>
      <c r="O42" s="27">
        <f>IF(N42="","",IF(N42&lt;Stichtag,"überfällig seit "&amp;(Stichtag-N42)&amp;" Tg.","in "&amp;(N42-Stichtag)&amp;" Tg."))</f>
        <v/>
      </c>
    </row>
    <row r="43" ht="44" customHeight="1">
      <c r="A43" s="26" t="n">
        <v>36</v>
      </c>
      <c r="B43" s="10" t="n"/>
      <c r="C43" s="10" t="n"/>
      <c r="D43" s="10" t="n"/>
      <c r="E43" s="10" t="n"/>
      <c r="F43" s="10" t="n"/>
      <c r="G43" s="10" t="n"/>
      <c r="H43" s="26" t="n"/>
      <c r="I43" s="26" t="n"/>
      <c r="J43" s="26" t="n"/>
      <c r="K43" s="26" t="n"/>
      <c r="L43" s="27">
        <f>IF(B43="","",TRIM(IF(D43="","Woran wir merken, dass es wirkt: fehlt. ","")&amp;IF(LEFT(G43,1)="5","Stärke 5: belegt Anwesenheit, nicht Wirkung. ",IF(LEFT(G43,1)="6","Stärke 6: Auskunft ohne Beleg, im Audit wertlos. ",""))&amp;IF(AND(G43="",E43&lt;&gt;""),"Stärke einstufen. ","")&amp;IF(H43="nein","Auskunft, kein Nachweis. ","")&amp;IF(I43="nein","Belegt eine Absicht, keinen Sachverhalt. ","")&amp;IF(J43="nein","Für das Audit erzeugt: schwach. ","")&amp;IF(K43="nein","Belegt Existenz oder Durchführung, nicht Wirksamkeit. ","")))</f>
        <v/>
      </c>
      <c r="M43" s="28" t="n"/>
      <c r="N43" s="28" t="n"/>
      <c r="O43" s="27">
        <f>IF(N43="","",IF(N43&lt;Stichtag,"überfällig seit "&amp;(Stichtag-N43)&amp;" Tg.","in "&amp;(N43-Stichtag)&amp;" Tg."))</f>
        <v/>
      </c>
    </row>
    <row r="44" ht="44" customHeight="1">
      <c r="A44" s="26" t="n">
        <v>37</v>
      </c>
      <c r="B44" s="10" t="n"/>
      <c r="C44" s="10" t="n"/>
      <c r="D44" s="10" t="n"/>
      <c r="E44" s="10" t="n"/>
      <c r="F44" s="10" t="n"/>
      <c r="G44" s="10" t="n"/>
      <c r="H44" s="26" t="n"/>
      <c r="I44" s="26" t="n"/>
      <c r="J44" s="26" t="n"/>
      <c r="K44" s="26" t="n"/>
      <c r="L44" s="27">
        <f>IF(B44="","",TRIM(IF(D44="","Woran wir merken, dass es wirkt: fehlt. ","")&amp;IF(LEFT(G44,1)="5","Stärke 5: belegt Anwesenheit, nicht Wirkung. ",IF(LEFT(G44,1)="6","Stärke 6: Auskunft ohne Beleg, im Audit wertlos. ",""))&amp;IF(AND(G44="",E44&lt;&gt;""),"Stärke einstufen. ","")&amp;IF(H44="nein","Auskunft, kein Nachweis. ","")&amp;IF(I44="nein","Belegt eine Absicht, keinen Sachverhalt. ","")&amp;IF(J44="nein","Für das Audit erzeugt: schwach. ","")&amp;IF(K44="nein","Belegt Existenz oder Durchführung, nicht Wirksamkeit. ","")))</f>
        <v/>
      </c>
      <c r="M44" s="28" t="n"/>
      <c r="N44" s="28" t="n"/>
      <c r="O44" s="27">
        <f>IF(N44="","",IF(N44&lt;Stichtag,"überfällig seit "&amp;(Stichtag-N44)&amp;" Tg.","in "&amp;(N44-Stichtag)&amp;" Tg."))</f>
        <v/>
      </c>
    </row>
    <row r="45" ht="44" customHeight="1">
      <c r="A45" s="26" t="n">
        <v>38</v>
      </c>
      <c r="B45" s="10" t="n"/>
      <c r="C45" s="10" t="n"/>
      <c r="D45" s="10" t="n"/>
      <c r="E45" s="10" t="n"/>
      <c r="F45" s="10" t="n"/>
      <c r="G45" s="10" t="n"/>
      <c r="H45" s="26" t="n"/>
      <c r="I45" s="26" t="n"/>
      <c r="J45" s="26" t="n"/>
      <c r="K45" s="26" t="n"/>
      <c r="L45" s="27">
        <f>IF(B45="","",TRIM(IF(D45="","Woran wir merken, dass es wirkt: fehlt. ","")&amp;IF(LEFT(G45,1)="5","Stärke 5: belegt Anwesenheit, nicht Wirkung. ",IF(LEFT(G45,1)="6","Stärke 6: Auskunft ohne Beleg, im Audit wertlos. ",""))&amp;IF(AND(G45="",E45&lt;&gt;""),"Stärke einstufen. ","")&amp;IF(H45="nein","Auskunft, kein Nachweis. ","")&amp;IF(I45="nein","Belegt eine Absicht, keinen Sachverhalt. ","")&amp;IF(J45="nein","Für das Audit erzeugt: schwach. ","")&amp;IF(K45="nein","Belegt Existenz oder Durchführung, nicht Wirksamkeit. ","")))</f>
        <v/>
      </c>
      <c r="M45" s="28" t="n"/>
      <c r="N45" s="28" t="n"/>
      <c r="O45" s="27">
        <f>IF(N45="","",IF(N45&lt;Stichtag,"überfällig seit "&amp;(Stichtag-N45)&amp;" Tg.","in "&amp;(N45-Stichtag)&amp;" Tg."))</f>
        <v/>
      </c>
    </row>
    <row r="46" ht="44" customHeight="1">
      <c r="A46" s="26" t="n">
        <v>39</v>
      </c>
      <c r="B46" s="10" t="n"/>
      <c r="C46" s="10" t="n"/>
      <c r="D46" s="10" t="n"/>
      <c r="E46" s="10" t="n"/>
      <c r="F46" s="10" t="n"/>
      <c r="G46" s="10" t="n"/>
      <c r="H46" s="26" t="n"/>
      <c r="I46" s="26" t="n"/>
      <c r="J46" s="26" t="n"/>
      <c r="K46" s="26" t="n"/>
      <c r="L46" s="27">
        <f>IF(B46="","",TRIM(IF(D46="","Woran wir merken, dass es wirkt: fehlt. ","")&amp;IF(LEFT(G46,1)="5","Stärke 5: belegt Anwesenheit, nicht Wirkung. ",IF(LEFT(G46,1)="6","Stärke 6: Auskunft ohne Beleg, im Audit wertlos. ",""))&amp;IF(AND(G46="",E46&lt;&gt;""),"Stärke einstufen. ","")&amp;IF(H46="nein","Auskunft, kein Nachweis. ","")&amp;IF(I46="nein","Belegt eine Absicht, keinen Sachverhalt. ","")&amp;IF(J46="nein","Für das Audit erzeugt: schwach. ","")&amp;IF(K46="nein","Belegt Existenz oder Durchführung, nicht Wirksamkeit. ","")))</f>
        <v/>
      </c>
      <c r="M46" s="28" t="n"/>
      <c r="N46" s="28" t="n"/>
      <c r="O46" s="27">
        <f>IF(N46="","",IF(N46&lt;Stichtag,"überfällig seit "&amp;(Stichtag-N46)&amp;" Tg.","in "&amp;(N46-Stichtag)&amp;" Tg."))</f>
        <v/>
      </c>
    </row>
    <row r="47" ht="44" customHeight="1">
      <c r="A47" s="26" t="n">
        <v>40</v>
      </c>
      <c r="B47" s="10" t="n"/>
      <c r="C47" s="10" t="n"/>
      <c r="D47" s="10" t="n"/>
      <c r="E47" s="10" t="n"/>
      <c r="F47" s="10" t="n"/>
      <c r="G47" s="10" t="n"/>
      <c r="H47" s="26" t="n"/>
      <c r="I47" s="26" t="n"/>
      <c r="J47" s="26" t="n"/>
      <c r="K47" s="26" t="n"/>
      <c r="L47" s="27">
        <f>IF(B47="","",TRIM(IF(D47="","Woran wir merken, dass es wirkt: fehlt. ","")&amp;IF(LEFT(G47,1)="5","Stärke 5: belegt Anwesenheit, nicht Wirkung. ",IF(LEFT(G47,1)="6","Stärke 6: Auskunft ohne Beleg, im Audit wertlos. ",""))&amp;IF(AND(G47="",E47&lt;&gt;""),"Stärke einstufen. ","")&amp;IF(H47="nein","Auskunft, kein Nachweis. ","")&amp;IF(I47="nein","Belegt eine Absicht, keinen Sachverhalt. ","")&amp;IF(J47="nein","Für das Audit erzeugt: schwach. ","")&amp;IF(K47="nein","Belegt Existenz oder Durchführung, nicht Wirksamkeit. ","")))</f>
        <v/>
      </c>
      <c r="M47" s="28" t="n"/>
      <c r="N47" s="28" t="n"/>
      <c r="O47" s="27">
        <f>IF(N47="","",IF(N47&lt;Stichtag,"überfällig seit "&amp;(Stichtag-N47)&amp;" Tg.","in "&amp;(N47-Stichtag)&amp;" Tg."))</f>
        <v/>
      </c>
    </row>
  </sheetData>
  <mergeCells count="5">
    <mergeCell ref="H6:K6"/>
    <mergeCell ref="F6:G6"/>
    <mergeCell ref="A6:E6"/>
    <mergeCell ref="M6:O6"/>
    <mergeCell ref="A4:O4"/>
  </mergeCells>
  <conditionalFormatting sqref="O8:O47">
    <cfRule type="expression" priority="1" dxfId="0">
      <formula>LEFT($O8,9)="überfälli"</formula>
    </cfRule>
  </conditionalFormatting>
  <conditionalFormatting sqref="G8:G47">
    <cfRule type="expression" priority="2" dxfId="1">
      <formula>OR(LEFT($G8,1)="5",LEFT($G8,1)="6")</formula>
    </cfRule>
    <cfRule type="expression" priority="3" dxfId="2">
      <formula>OR(LEFT($G8,1)="1",LEFT($G8,1)="2",LEFT($G8,1)="3")</formula>
    </cfRule>
  </conditionalFormatting>
  <dataValidations count="6">
    <dataValidation sqref="C8:C47" showDropDown="0" showInputMessage="0" showErrorMessage="1" allowBlank="1" errorTitle="Ungültiger Eintrag" error="Bitte einen Wert aus der Liste wählen (Blatt «Listen»)." type="list">
      <formula1>=Listen!$C$2:$C$8</formula1>
    </dataValidation>
    <dataValidation sqref="F8:F47" showDropDown="0" showInputMessage="0" showErrorMessage="1" allowBlank="1" errorTitle="Ungültiger Eintrag" error="Bitte einen Wert aus der Liste wählen (Blatt «Listen»)." type="list">
      <formula1>=Listen!$F$2:$F$3</formula1>
    </dataValidation>
    <dataValidation sqref="G8:G47" showDropDown="0" showInputMessage="0" showErrorMessage="1" allowBlank="1" errorTitle="Ungültiger Eintrag" error="Bitte einen Wert aus der Liste wählen (Blatt «Listen»)." type="list">
      <formula1>=Listen!$A$2:$A$7</formula1>
    </dataValidation>
    <dataValidation sqref="H8:K47" showDropDown="0" showInputMessage="0" showErrorMessage="1" allowBlank="1" errorTitle="Ungültiger Eintrag" error="Bitte «ja» oder «nein» wählen." type="list">
      <formula1>=Listen!$G$2:$G$3</formula1>
    </dataValidation>
    <dataValidation sqref="M8:M47" showDropDown="0" showInputMessage="0" showErrorMessage="1" allowBlank="1" errorTitle="Datum erwartet" error="Bitte ein Datum im Format TT.MM.JJJJ eingeben." type="date" errorStyle="warning" operator="greaterThan">
      <formula1>36526</formula1>
    </dataValidation>
    <dataValidation sqref="N8:N47"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3.xml><?xml version="1.0" encoding="utf-8"?>
<worksheet xmlns="http://schemas.openxmlformats.org/spreadsheetml/2006/main">
  <sheetPr>
    <tabColor rgb="008C5A2B"/>
    <outlinePr summaryBelow="1" summaryRight="1"/>
    <pageSetUpPr fitToPage="1"/>
  </sheetPr>
  <dimension ref="A1:E32"/>
  <sheetViews>
    <sheetView showGridLines="0" workbookViewId="0">
      <selection activeCell="A1" sqref="A1"/>
    </sheetView>
  </sheetViews>
  <sheetFormatPr baseColWidth="8" defaultRowHeight="15"/>
  <cols>
    <col width="62" customWidth="1" min="1" max="1"/>
    <col width="40" customWidth="1" min="2" max="2"/>
    <col width="13" customWidth="1" min="3" max="3"/>
    <col width="13" customWidth="1" min="4" max="4"/>
    <col width="24" customWidth="1" min="5" max="5"/>
    <col width="3" customWidth="1" min="6" max="6"/>
  </cols>
  <sheetData>
    <row r="1" ht="26" customHeight="1">
      <c r="A1" s="1" t="inlineStr">
        <is>
          <t>Auswertung des Registers</t>
        </is>
      </c>
    </row>
    <row r="2">
      <c r="A2" s="2" t="inlineStr">
        <is>
          <t>Vorlage zu Abschnitt 4.8 des Bandes 3b · rechnet live aus dem Blatt «Register» · zählt, bewertet nicht</t>
        </is>
      </c>
    </row>
    <row r="3">
      <c r="A3" s="3" t="inlineStr">
        <is>
          <t>Das Steuer und die Lupe · Band 3b · buecher.effedore.com</t>
        </is>
      </c>
    </row>
    <row r="5">
      <c r="A5" s="29" t="inlineStr">
        <is>
          <t>Stichtag (Standard: heutiges Datum, überschreibbar)</t>
        </is>
      </c>
      <c r="B5" s="30">
        <f>TODAY()</f>
        <v/>
      </c>
    </row>
    <row r="7">
      <c r="A7" s="31" t="inlineStr">
        <is>
          <t>1 · Nachweise je Stärke (Anzahl der Zeilen im Register)</t>
        </is>
      </c>
    </row>
    <row r="8" ht="44" customHeight="1">
      <c r="A8" s="12" t="inlineStr">
        <is>
          <t>Stärke</t>
        </is>
      </c>
      <c r="B8" s="12" t="inlineStr">
        <is>
          <t>Art des Nachweises laut Band</t>
        </is>
      </c>
      <c r="C8" s="12" t="inlineStr">
        <is>
          <t>Anzahl</t>
        </is>
      </c>
      <c r="D8" s="12" t="inlineStr">
        <is>
          <t>Anteil</t>
        </is>
      </c>
      <c r="E8" s="12" t="inlineStr">
        <is>
          <t>davon aus Quellen außerhalb des Arbeitsschutzsystems</t>
        </is>
      </c>
    </row>
    <row r="9" ht="30" customHeight="1">
      <c r="A9" s="22">
        <f>Listen!$A$2</f>
        <v/>
      </c>
      <c r="B9" s="22">
        <f>Listen!$B$2</f>
        <v/>
      </c>
      <c r="C9" s="32">
        <f>SUMPRODUCT((LEFT(Register!$G$8:$G$47,1)="1")*(Register!$B$8:$B$47&lt;&gt;""))</f>
        <v/>
      </c>
      <c r="D9" s="33">
        <f>IF($C$16=0,"",C9/$C$16)</f>
        <v/>
      </c>
      <c r="E9" s="32">
        <f>SUMPRODUCT((LEFT(Register!$G$8:$G$47,1)="1")*(Register!$B$8:$B$47&lt;&gt;"")*(Register!$F$8:$F$47="außerhalb des Arbeitsschutzsystems"))</f>
        <v/>
      </c>
    </row>
    <row r="10" ht="30" customHeight="1">
      <c r="A10" s="22">
        <f>Listen!$A$3</f>
        <v/>
      </c>
      <c r="B10" s="22">
        <f>Listen!$B$3</f>
        <v/>
      </c>
      <c r="C10" s="32">
        <f>SUMPRODUCT((LEFT(Register!$G$8:$G$47,1)="2")*(Register!$B$8:$B$47&lt;&gt;""))</f>
        <v/>
      </c>
      <c r="D10" s="33">
        <f>IF($C$16=0,"",C10/$C$16)</f>
        <v/>
      </c>
      <c r="E10" s="32">
        <f>SUMPRODUCT((LEFT(Register!$G$8:$G$47,1)="2")*(Register!$B$8:$B$47&lt;&gt;"")*(Register!$F$8:$F$47="außerhalb des Arbeitsschutzsystems"))</f>
        <v/>
      </c>
    </row>
    <row r="11" ht="30" customHeight="1">
      <c r="A11" s="22">
        <f>Listen!$A$4</f>
        <v/>
      </c>
      <c r="B11" s="22">
        <f>Listen!$B$4</f>
        <v/>
      </c>
      <c r="C11" s="32">
        <f>SUMPRODUCT((LEFT(Register!$G$8:$G$47,1)="3")*(Register!$B$8:$B$47&lt;&gt;""))</f>
        <v/>
      </c>
      <c r="D11" s="33">
        <f>IF($C$16=0,"",C11/$C$16)</f>
        <v/>
      </c>
      <c r="E11" s="32">
        <f>SUMPRODUCT((LEFT(Register!$G$8:$G$47,1)="3")*(Register!$B$8:$B$47&lt;&gt;"")*(Register!$F$8:$F$47="außerhalb des Arbeitsschutzsystems"))</f>
        <v/>
      </c>
    </row>
    <row r="12" ht="30" customHeight="1">
      <c r="A12" s="22">
        <f>Listen!$A$5</f>
        <v/>
      </c>
      <c r="B12" s="22">
        <f>Listen!$B$5</f>
        <v/>
      </c>
      <c r="C12" s="32">
        <f>SUMPRODUCT((LEFT(Register!$G$8:$G$47,1)="4")*(Register!$B$8:$B$47&lt;&gt;""))</f>
        <v/>
      </c>
      <c r="D12" s="33">
        <f>IF($C$16=0,"",C12/$C$16)</f>
        <v/>
      </c>
      <c r="E12" s="32">
        <f>SUMPRODUCT((LEFT(Register!$G$8:$G$47,1)="4")*(Register!$B$8:$B$47&lt;&gt;"")*(Register!$F$8:$F$47="außerhalb des Arbeitsschutzsystems"))</f>
        <v/>
      </c>
    </row>
    <row r="13" ht="30" customHeight="1">
      <c r="A13" s="22">
        <f>Listen!$A$6</f>
        <v/>
      </c>
      <c r="B13" s="22">
        <f>Listen!$B$6</f>
        <v/>
      </c>
      <c r="C13" s="32">
        <f>SUMPRODUCT((LEFT(Register!$G$8:$G$47,1)="5")*(Register!$B$8:$B$47&lt;&gt;""))</f>
        <v/>
      </c>
      <c r="D13" s="33">
        <f>IF($C$16=0,"",C13/$C$16)</f>
        <v/>
      </c>
      <c r="E13" s="32">
        <f>SUMPRODUCT((LEFT(Register!$G$8:$G$47,1)="5")*(Register!$B$8:$B$47&lt;&gt;"")*(Register!$F$8:$F$47="außerhalb des Arbeitsschutzsystems"))</f>
        <v/>
      </c>
    </row>
    <row r="14" ht="30" customHeight="1">
      <c r="A14" s="22">
        <f>Listen!$A$7</f>
        <v/>
      </c>
      <c r="B14" s="22">
        <f>Listen!$B$7</f>
        <v/>
      </c>
      <c r="C14" s="32">
        <f>SUMPRODUCT((LEFT(Register!$G$8:$G$47,1)="6")*(Register!$B$8:$B$47&lt;&gt;""))</f>
        <v/>
      </c>
      <c r="D14" s="33">
        <f>IF($C$16=0,"",C14/$C$16)</f>
        <v/>
      </c>
      <c r="E14" s="32">
        <f>SUMPRODUCT((LEFT(Register!$G$8:$G$47,1)="6")*(Register!$B$8:$B$47&lt;&gt;"")*(Register!$F$8:$F$47="außerhalb des Arbeitsschutzsystems"))</f>
        <v/>
      </c>
    </row>
    <row r="15" ht="30" customHeight="1">
      <c r="A15" s="22" t="inlineStr">
        <is>
          <t>Maßnahme ohne Stärke (noch ohne Nachweis oder nicht eingestuft)</t>
        </is>
      </c>
      <c r="B15" s="22" t="inlineStr">
        <is>
          <t>—</t>
        </is>
      </c>
      <c r="C15" s="32">
        <f>SUMPRODUCT((Register!$B$8:$B$47&lt;&gt;"")*(Register!$G$8:$G$47=""))</f>
        <v/>
      </c>
      <c r="D15" s="33">
        <f>IF($C$16=0,"",C15/$C$16)</f>
        <v/>
      </c>
      <c r="E15" s="32">
        <f>SUMPRODUCT((Register!$B$8:$B$47&lt;&gt;"")*(Register!$G$8:$G$47="")*(Register!$F$8:$F$47="außerhalb des Arbeitsschutzsystems"))</f>
        <v/>
      </c>
    </row>
    <row r="16">
      <c r="A16" s="34" t="inlineStr">
        <is>
          <t>Summe</t>
        </is>
      </c>
      <c r="B16" s="22" t="inlineStr"/>
      <c r="C16" s="35">
        <f>SUM(C9:C15)</f>
        <v/>
      </c>
      <c r="D16" s="36">
        <f>IF(C16=0,"",SUM(D9:D15))</f>
        <v/>
      </c>
      <c r="E16" s="35">
        <f>SUM(E9:E15)</f>
        <v/>
      </c>
    </row>
    <row r="18">
      <c r="A18" s="31" t="inlineStr">
        <is>
          <t>2 · Die zwei Größen des Bandes (Abschnitt 4.8, «Zu überwachen») und Hilfszahlen</t>
        </is>
      </c>
    </row>
    <row r="19" ht="22" customHeight="1">
      <c r="A19" s="12" t="inlineStr">
        <is>
          <t>Kennzahl</t>
        </is>
      </c>
      <c r="B19" s="12" t="inlineStr">
        <is>
          <t>Lesart / Hinweis</t>
        </is>
      </c>
      <c r="C19" s="12" t="inlineStr">
        <is>
          <t>Wert</t>
        </is>
      </c>
    </row>
    <row r="20" ht="30" customHeight="1">
      <c r="A20" s="22" t="inlineStr">
        <is>
          <t>Maßnahmen im Register</t>
        </is>
      </c>
      <c r="B20" s="37" t="inlineStr">
        <is>
          <t>Zeilen mit einer Maßnahme</t>
        </is>
      </c>
      <c r="C20" s="38">
        <f>C16</f>
        <v/>
      </c>
    </row>
    <row r="21" ht="42" customHeight="1">
      <c r="A21" s="22" t="inlineStr">
        <is>
          <t>Nachweise oberhalb der Ebene der Durchführung (Stärke 1 bis 4)</t>
        </is>
      </c>
      <c r="B21" s="37" t="inlineStr">
        <is>
          <t>Lesart dieser Vorlage: Stärke 5 (Unterschrift) und 6 (Auskunft) belegen Durchführung bzw. nichts</t>
        </is>
      </c>
      <c r="C21" s="38">
        <f>SUM(C9:C12)</f>
        <v/>
      </c>
    </row>
    <row r="22" ht="42" customHeight="1">
      <c r="A22" s="34" t="inlineStr">
        <is>
          <t>Anteil der Maßnahmen mit Nachweis oberhalb der Durchführungsebene</t>
        </is>
      </c>
      <c r="B22" s="37" t="inlineStr">
        <is>
          <t>Erste Größe des Bandes; Bezug: alle Maßnahmen im Register, auch ohne Stärke</t>
        </is>
      </c>
      <c r="C22" s="36">
        <f>IF(C16=0,"",C21/C16)</f>
        <v/>
      </c>
    </row>
    <row r="23" ht="30" customHeight="1">
      <c r="A23" s="22" t="inlineStr">
        <is>
          <t>Maßnahmen nur mit Durchführungs- oder Auskunftsnachweis (Stärke 5 oder 6)</t>
        </is>
      </c>
      <c r="B23" s="37" t="inlineStr">
        <is>
          <t>Hier fehlt der Nachweis der Wirkung</t>
        </is>
      </c>
      <c r="C23" s="38">
        <f>C13+C14</f>
        <v/>
      </c>
    </row>
    <row r="24" ht="30" customHeight="1">
      <c r="A24" s="22" t="inlineStr">
        <is>
          <t>Maßnahmen ohne Stärke</t>
        </is>
      </c>
      <c r="B24" s="37" t="inlineStr">
        <is>
          <t>Noch kein Beleg oder nicht eingestuft</t>
        </is>
      </c>
      <c r="C24" s="38">
        <f>C15</f>
        <v/>
      </c>
    </row>
    <row r="25" ht="42" customHeight="1">
      <c r="A25" s="34" t="inlineStr">
        <is>
          <t>Anteil der Nachweise aus Quellen außerhalb des Arbeitsschutzsystems</t>
        </is>
      </c>
      <c r="B25" s="37" t="inlineStr">
        <is>
          <t>Zweite Größe des Bandes; Bezug: Zeilen mit Angabe zur Herkunft. Ein guter Maßstab dafür, wie tief der Arbeitsschutz im Betrieb verankert ist</t>
        </is>
      </c>
      <c r="C25" s="36">
        <f>IF(SUMPRODUCT((Register!$B$8:$B$47&lt;&gt;"")*(Register!$F$8:$F$47&lt;&gt;""))=0,"",SUMPRODUCT((Register!$B$8:$B$47&lt;&gt;"")*(Register!$F$8:$F$47="außerhalb des Arbeitsschutzsystems"))/SUMPRODUCT((Register!$B$8:$B$47&lt;&gt;"")*(Register!$F$8:$F$47&lt;&gt;"")))</f>
        <v/>
      </c>
    </row>
    <row r="26" ht="30" customHeight="1">
      <c r="A26" s="22" t="inlineStr">
        <is>
          <t>Nachweise der Stärke 1 bis 3 (sehr stark / stark)</t>
        </is>
      </c>
      <c r="B26" s="37" t="inlineStr">
        <is>
          <t>Beobachtung, andere Geschäftsprozesse, Kennzahl über einen Zeitraum</t>
        </is>
      </c>
      <c r="C26" s="38">
        <f>SUM(C9:C11)</f>
        <v/>
      </c>
    </row>
    <row r="27" ht="30" customHeight="1">
      <c r="A27" s="22" t="inlineStr">
        <is>
          <t>Zeilen ohne Eintrag zu «Woran werden wir merken, dass es wirkt?»</t>
        </is>
      </c>
      <c r="B27" s="37" t="inlineStr">
        <is>
          <t>Die Spalte wird beim Beschluss ausgefüllt, nicht nachträglich gesucht</t>
        </is>
      </c>
      <c r="C27" s="38">
        <f>SUMPRODUCT((Register!$B$8:$B$47&lt;&gt;"")*(Register!$D$8:$D$47=""))</f>
        <v/>
      </c>
    </row>
    <row r="28" ht="30" customHeight="1">
      <c r="A28" s="22" t="inlineStr">
        <is>
          <t>Zeilen mit mindestens einem «nein» bei den vier Fragen</t>
        </is>
      </c>
      <c r="B28" s="37" t="inlineStr">
        <is>
          <t>Siehe Spalte «Hinweis» im Register</t>
        </is>
      </c>
      <c r="C28" s="38">
        <f>SUMPRODUCT((Register!$B$8:$B$47&lt;&gt;"")*(((Register!$H$8:$H$47="nein")+(Register!$I$8:$I$47="nein")+(Register!$J$8:$J$47="nein")+(Register!$K$8:$K$47="nein"))&gt;0))</f>
        <v/>
      </c>
    </row>
    <row r="29" ht="30" customHeight="1">
      <c r="A29" s="22" t="inlineStr">
        <is>
          <t>Nächste Prüfung überfällig (vor dem Stichtag)</t>
        </is>
      </c>
      <c r="B29" s="37" t="inlineStr">
        <is>
          <t>Datum «Nächste Prüfung» liegt vor dem Stichtag</t>
        </is>
      </c>
      <c r="C29" s="38">
        <f>SUMPRODUCT((Register!$B$8:$B$47&lt;&gt;"")*(Register!$N$8:$N$47&lt;&gt;"")*(Register!$N$8:$N$47&lt;Stichtag))</f>
        <v/>
      </c>
    </row>
    <row r="30" ht="42" customHeight="1">
      <c r="A30" s="22" t="inlineStr">
        <is>
          <t>Zeilen ohne «Nächste Prüfung»</t>
        </is>
      </c>
      <c r="B30" s="37" t="inlineStr">
        <is>
          <t>Wirksamkeit zeigt sich in der Wiederholung der Tätigkeit — ein Termin gehört dazu</t>
        </is>
      </c>
      <c r="C30" s="38">
        <f>SUMPRODUCT((Register!$B$8:$B$47&lt;&gt;"")*(Register!$N$8:$N$47=""))</f>
        <v/>
      </c>
    </row>
    <row r="32" ht="44" customHeight="1">
      <c r="A32" s="20" t="inlineStr">
        <is>
          <t>Hinweis des Bandes: Beurteilt wird die Wirksamkeit, nicht die Menge. Ein Auditor bewertet nicht den Wert einer Kennzahl, sondern ob sie erhoben, analysiert und daraus etwas abgeleitet wurde. Eine schlechte Zahl mit einer Maßnahme daneben ist ein guter Nachweis; eine fehlende Zahl ist eine Abweichung. Die Auswertung zählt — der Band nennt weder einen Sollanteil noch eine Mindestzahl.</t>
        </is>
      </c>
    </row>
  </sheetData>
  <mergeCells count="1">
    <mergeCell ref="A32:E32"/>
  </mergeCells>
  <conditionalFormatting sqref="C27">
    <cfRule type="expression" priority="1" dxfId="1">
      <formula>C27&gt;0</formula>
    </cfRule>
  </conditionalFormatting>
  <conditionalFormatting sqref="C29">
    <cfRule type="expression" priority="2" dxfId="1">
      <formula>C29&gt;0</formula>
    </cfRule>
  </conditionalFormatting>
  <dataValidations count="1">
    <dataValidation sqref="B5"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4.xml><?xml version="1.0" encoding="utf-8"?>
<worksheet xmlns="http://schemas.openxmlformats.org/spreadsheetml/2006/main">
  <sheetPr>
    <tabColor rgb="00C9BBA6"/>
    <outlinePr summaryBelow="1" summaryRight="1"/>
    <pageSetUpPr fitToPage="1"/>
  </sheetPr>
  <dimension ref="A1:D20"/>
  <sheetViews>
    <sheetView showGridLines="0" workbookViewId="0">
      <pane ySplit="5" topLeftCell="A6" activePane="bottomLeft" state="frozen"/>
      <selection pane="bottomLeft" activeCell="A1" sqref="A1"/>
    </sheetView>
  </sheetViews>
  <sheetFormatPr baseColWidth="8" defaultRowHeight="15"/>
  <cols>
    <col width="40" customWidth="1" min="1" max="1"/>
    <col width="62" customWidth="1" min="2" max="2"/>
    <col width="44" customWidth="1" min="3" max="3"/>
    <col width="30" customWidth="1" min="4" max="4"/>
  </cols>
  <sheetData>
    <row r="1" ht="26" customHeight="1">
      <c r="A1" s="1" t="inlineStr">
        <is>
          <t>Nachweise, die ein Hotel ohnehin erzeugt</t>
        </is>
      </c>
    </row>
    <row r="2">
      <c r="A2" s="2" t="inlineStr">
        <is>
          <t>Vorlage zu Abschnitt 4.8 des Bandes 3b · Keine dieser Quellen muss neu geschaffen werden — was fehlt, ist die Zuordnung</t>
        </is>
      </c>
    </row>
    <row r="3">
      <c r="A3" s="3" t="inlineStr">
        <is>
          <t>Das Steuer und die Lupe · Band 3b · buecher.effedore.com</t>
        </is>
      </c>
    </row>
    <row r="4" ht="30" customHeight="1">
      <c r="A4" s="20" t="inlineStr">
        <is>
          <t>Spalten A und B stammen aus dem Band. Tragen Sie in C und D ein, wo die Aufzeichnung bei Ihnen liegt und für welche Maßnahmen (Nr. im Register) sie die Wirkung zeigen würde. Je Maßnahme eine Minute; sie ersetzt jede Nachweisbürokratie.</t>
        </is>
      </c>
    </row>
    <row r="5" ht="34" customHeight="1">
      <c r="A5" s="12" t="inlineStr">
        <is>
          <t>Vorhandene Quelle</t>
        </is>
      </c>
      <c r="B5" s="12" t="inlineStr">
        <is>
          <t>Was sie belegen kann (Band)</t>
        </is>
      </c>
      <c r="C5" s="12" t="inlineStr">
        <is>
          <t>Bei uns: wer führt sie, wo liegt sie?</t>
        </is>
      </c>
      <c r="D5" s="12" t="inlineStr">
        <is>
          <t>Nutzbar für Maßnahme Nr. (Register)</t>
        </is>
      </c>
    </row>
    <row r="6" ht="34" customHeight="1">
      <c r="A6" s="39" t="inlineStr">
        <is>
          <t>Bestellliste des Einkaufs</t>
        </is>
      </c>
      <c r="B6" s="22" t="inlineStr">
        <is>
          <t>Umstellung auf gebrauchsfertige Mittel, Beschaffung von Schutzausrüstung in allen Größen, Ende einer Handhabung</t>
        </is>
      </c>
      <c r="C6" s="22" t="n"/>
      <c r="D6" s="22" t="n"/>
    </row>
    <row r="7" ht="34" customHeight="1">
      <c r="A7" s="39" t="inlineStr">
        <is>
          <t>Schichtplan und Dienstplan</t>
        </is>
      </c>
      <c r="B7" s="22" t="inlineStr">
        <is>
          <t>Zwei Personen beim Bettenwechsel, Ersthelfer je Schicht, Besetzung des Nachtdienstes</t>
        </is>
      </c>
      <c r="C7" s="22" t="n"/>
      <c r="D7" s="22" t="n"/>
    </row>
    <row r="8" ht="34" customHeight="1">
      <c r="A8" s="39" t="inlineStr">
        <is>
          <t>Instandhaltungs- und Störungssystem</t>
        </is>
      </c>
      <c r="B8" s="22" t="inlineStr">
        <is>
          <t>Zeit von der Meldung bis zur Reparatur, Zahl der Meldungen aus den Bereichen</t>
        </is>
      </c>
      <c r="C8" s="22" t="n"/>
      <c r="D8" s="22" t="n"/>
    </row>
    <row r="9" ht="34" customHeight="1">
      <c r="A9" s="39" t="inlineStr">
        <is>
          <t>Investitions- und Budgetunterlagen</t>
        </is>
      </c>
      <c r="B9" s="22" t="inlineStr">
        <is>
          <t>Umsetzung technischer Maßnahmen, Entscheidungen der Leitung, abgelehnte Maßnahmen mit Begründung</t>
        </is>
      </c>
      <c r="C9" s="22" t="n"/>
      <c r="D9" s="22" t="n"/>
    </row>
    <row r="10" ht="34" customHeight="1">
      <c r="A10" s="39" t="inlineStr">
        <is>
          <t>Personal- und Fehlzeitenstatistik</t>
        </is>
      </c>
      <c r="B10" s="22" t="inlineStr">
        <is>
          <t>Ausfalltage je Bereich, Fluktuation in den belastenden Bereichen</t>
        </is>
      </c>
      <c r="C10" s="22" t="n"/>
      <c r="D10" s="22" t="n"/>
    </row>
    <row r="11" ht="34" customHeight="1">
      <c r="A11" s="39" t="inlineStr">
        <is>
          <t>Protokolle der Leitungsrunde</t>
        </is>
      </c>
      <c r="B11" s="22" t="inlineStr">
        <is>
          <t>Behandlung von Auditbefunden, getroffene Entscheidungen, Nachverfolgung</t>
        </is>
      </c>
      <c r="C11" s="22" t="n"/>
      <c r="D11" s="22" t="n"/>
    </row>
    <row r="12" ht="34" customHeight="1">
      <c r="A12" s="39" t="inlineStr">
        <is>
          <t>Übergabebuch des Nachtdienstes</t>
        </is>
      </c>
      <c r="B12" s="22" t="inlineStr">
        <is>
          <t>Weitergabe sicherheitsrelevanter Ereignisse, Heißarbeiten, Fremdfirmen im Haus</t>
        </is>
      </c>
      <c r="C12" s="22" t="n"/>
      <c r="D12" s="22" t="n"/>
    </row>
    <row r="13" ht="34" customHeight="1">
      <c r="A13" s="39" t="inlineStr">
        <is>
          <t>Schulungs- und Einarbeitungsunterlagen</t>
        </is>
      </c>
      <c r="B13" s="22" t="inlineStr">
        <is>
          <t>Paten, Einarbeitungsbögen, Befähigung statt Unterweisung</t>
        </is>
      </c>
      <c r="C13" s="22" t="n"/>
      <c r="D13" s="22" t="n"/>
    </row>
    <row r="14" ht="34" customHeight="1">
      <c r="A14" s="39" t="inlineStr">
        <is>
          <t>Wartungsverträge und Prüfprotokolle Dritter</t>
        </is>
      </c>
      <c r="B14" s="22" t="inlineStr">
        <is>
          <t>Prüffristen, Zustand technischer Anlagen, Koordination mit Fremdfirmen</t>
        </is>
      </c>
      <c r="C14" s="22" t="n"/>
      <c r="D14" s="22" t="n"/>
    </row>
    <row r="15" ht="30" customHeight="1">
      <c r="A15" s="22" t="n"/>
      <c r="B15" s="22" t="n"/>
      <c r="C15" s="22" t="n"/>
      <c r="D15" s="22" t="n"/>
    </row>
    <row r="16" ht="30" customHeight="1">
      <c r="A16" s="22" t="n"/>
      <c r="B16" s="22" t="n"/>
      <c r="C16" s="22" t="n"/>
      <c r="D16" s="22" t="n"/>
    </row>
    <row r="17" ht="30" customHeight="1">
      <c r="A17" s="22" t="n"/>
      <c r="B17" s="22" t="n"/>
      <c r="C17" s="22" t="n"/>
      <c r="D17" s="22" t="n"/>
    </row>
    <row r="18" ht="30" customHeight="1">
      <c r="A18" s="22" t="n"/>
      <c r="B18" s="22" t="n"/>
      <c r="C18" s="22" t="n"/>
      <c r="D18" s="22" t="n"/>
    </row>
    <row r="19" ht="30" customHeight="1">
      <c r="A19" s="22" t="n"/>
      <c r="B19" s="22" t="n"/>
      <c r="C19" s="22" t="n"/>
      <c r="D19" s="22" t="n"/>
    </row>
    <row r="20" ht="30" customHeight="1">
      <c r="A20" s="22" t="n"/>
      <c r="B20" s="22" t="n"/>
      <c r="C20" s="22" t="n"/>
      <c r="D20" s="22" t="n"/>
    </row>
  </sheetData>
  <mergeCells count="1">
    <mergeCell ref="A4:D4"/>
  </mergeCell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5.xml><?xml version="1.0" encoding="utf-8"?>
<worksheet xmlns="http://schemas.openxmlformats.org/spreadsheetml/2006/main">
  <sheetPr>
    <tabColor rgb="00C9BBA6"/>
    <outlinePr summaryBelow="1" summaryRight="1"/>
    <pageSetUpPr fitToPage="1"/>
  </sheetPr>
  <dimension ref="A1:G11"/>
  <sheetViews>
    <sheetView showGridLines="0" workbookViewId="0">
      <pane ySplit="5" topLeftCell="A6" activePane="bottomLeft" state="frozen"/>
      <selection pane="bottomLeft" activeCell="A1" sqref="A1"/>
    </sheetView>
  </sheetViews>
  <sheetFormatPr baseColWidth="8" defaultRowHeight="15"/>
  <cols>
    <col width="10" customWidth="1" min="1" max="1"/>
    <col width="34" customWidth="1" min="2" max="2"/>
    <col width="20" customWidth="1" min="3" max="3"/>
    <col width="46" customWidth="1" min="4" max="4"/>
    <col width="26" customWidth="1" min="5" max="5"/>
    <col width="52" customWidth="1" min="6" max="6"/>
    <col width="24" customWidth="1" min="7" max="7"/>
  </cols>
  <sheetData>
    <row r="1" ht="26" customHeight="1">
      <c r="A1" s="1" t="inlineStr">
        <is>
          <t>Beispiele aus dem Band</t>
        </is>
      </c>
    </row>
    <row r="2">
      <c r="A2" s="2" t="inlineStr">
        <is>
          <t>Vorlage zu Abschnitt 4.8 des Bandes 3b · Alle Zeilen sind «Beispiel» und stammen aus dem Band; sie sind Illustrationen, keine Vorgaben und keine Aussage über Ihr Haus</t>
        </is>
      </c>
    </row>
    <row r="3">
      <c r="A3" s="3" t="inlineStr">
        <is>
          <t>Das Steuer und die Lupe · Band 3b · buecher.effedore.com</t>
        </is>
      </c>
    </row>
    <row r="4" ht="28" customHeight="1">
      <c r="A4" s="20" t="inlineStr">
        <is>
          <t>Der Band nennt in den Fällen keine Daten außer den hier wiedergegebenen. Die Einstufung der Stärke folgt der Skala des Bandes; wo der Band keine Zeile nennt, steht «offen».</t>
        </is>
      </c>
    </row>
    <row r="5" ht="34" customHeight="1">
      <c r="A5" s="12" t="inlineStr"/>
      <c r="B5" s="12" t="inlineStr">
        <is>
          <t>Maßnahme / Lage</t>
        </is>
      </c>
      <c r="C5" s="12" t="inlineStr">
        <is>
          <t>Art der Maßnahme</t>
        </is>
      </c>
      <c r="D5" s="12" t="inlineStr">
        <is>
          <t>Woran gemerkt / Beleg laut Band</t>
        </is>
      </c>
      <c r="E5" s="12" t="inlineStr">
        <is>
          <t>Stärke</t>
        </is>
      </c>
      <c r="F5" s="12" t="inlineStr">
        <is>
          <t>Anmerkung des Bandes</t>
        </is>
      </c>
      <c r="G5" s="12" t="inlineStr">
        <is>
          <t>Fundstelle im Band</t>
        </is>
      </c>
    </row>
    <row r="6" ht="74" customHeight="1">
      <c r="A6" s="9" t="inlineStr">
        <is>
          <t>Beispiel</t>
        </is>
      </c>
      <c r="B6" s="22" t="inlineStr">
        <is>
          <t>Trier, Spüle: Schutzbrille beim Umfüllen tragen (im Vorjahr beanstandet)</t>
        </is>
      </c>
      <c r="C6" s="22" t="inlineStr">
        <is>
          <t>Unterweisung</t>
        </is>
      </c>
      <c r="D6" s="22" t="inlineStr">
        <is>
          <t>Auf die Frage «Woran haben Sie gemerkt, dass es wirkt?» antwortet die Fachkraft mit den Unterlagen: Unterweisung durchgeführt, Aushang angebracht, Foto im Ordner, Maßnahme in der Liste als erledigt, mit Datum.</t>
        </is>
      </c>
      <c r="E6" s="22" t="inlineStr">
        <is>
          <t>5 — schwach: Dokument mit Datum und Unterschrift</t>
        </is>
      </c>
      <c r="F6" s="22" t="inlineStr">
        <is>
          <t>Alles belegt Durchführung, nichts die Wirkung. Die Antwort stand im eigenen Dokument: dieselbe Feststellung, 2022 und 2024, in der Maßnahmenliste — niemand hatte die Liste je als Messung gelesen.</t>
        </is>
      </c>
      <c r="G6" s="22" t="inlineStr">
        <is>
          <t>4.8 Eröffnung; Das Problem</t>
        </is>
      </c>
    </row>
    <row r="7" ht="60.8" customHeight="1">
      <c r="A7" s="9" t="inlineStr">
        <is>
          <t>Beispiel</t>
        </is>
      </c>
      <c r="B7" s="22" t="inlineStr">
        <is>
          <t>Trier, Etage: kein Umfüllen von Chemie mehr (Umstellung auf gebrauchsfertige Gebinde)</t>
        </is>
      </c>
      <c r="C7" s="22" t="inlineStr">
        <is>
          <t>Beschaffung</t>
        </is>
      </c>
      <c r="D7" s="22" t="inlineStr">
        <is>
          <t>Die Hausdame holt unaufgefordert die Bestellliste des Einkaufs: Seit vierzehn Monaten steht darauf kein Konzentrat mehr.</t>
        </is>
      </c>
      <c r="E7" s="22" t="inlineStr">
        <is>
          <t>2 — stark: Aufzeichnung aus einem anderen Geschäftsprozess</t>
        </is>
      </c>
      <c r="F7" s="22" t="inlineStr">
        <is>
          <t>Überprüfbar, unabhängig von der Person, praktisch nicht zu erfinden; stammt aus dem Einkauf, nicht aus dem Arbeitsschutzsystem, und war in keinem Verfahren als Beleg vorgesehen.</t>
        </is>
      </c>
      <c r="G7" s="22" t="inlineStr">
        <is>
          <t>4.8 Eröffnung; Das Prinzip</t>
        </is>
      </c>
    </row>
    <row r="8" ht="87.19999999999999" customHeight="1">
      <c r="A8" s="9" t="inlineStr">
        <is>
          <t>Beispiel</t>
        </is>
      </c>
      <c r="B8" s="22" t="inlineStr">
        <is>
          <t>Klagenfurt: Leitkennzahl statt Erledigungsquote</t>
        </is>
      </c>
      <c r="C8" s="22" t="inlineStr">
        <is>
          <t>Kulturmaßnahme / Berichtswesen</t>
        </is>
      </c>
      <c r="D8" s="22" t="inlineStr">
        <is>
          <t>Wiederholungsquote = Anteil der Feststellungen, die schon einmal da waren: Start bei 31 % (19 von 61), nach einem Jahr 17 %. Die Erledigungsquote fiel im selben Zeitraum auf 78 %, weil Vorgänge länger offen bleiben; beide Zahlen stehen in der Managementbewertung.</t>
        </is>
      </c>
      <c r="E8" s="22" t="inlineStr">
        <is>
          <t>3 — stark: Kennzahl über einen Zeitraum</t>
        </is>
      </c>
      <c r="F8" s="22" t="inlineStr">
        <is>
          <t>Die Erledigungsquote beschreibt eine Liste, die geschlossen wird; die Wiederholungsquote ist die erste Zahl, die etwas über das System aussagt.</t>
        </is>
      </c>
      <c r="G8" s="22" t="inlineStr">
        <is>
          <t>3.11 Hauptfall; 4.8 Das Prinzip</t>
        </is>
      </c>
    </row>
    <row r="9" ht="60.8" customHeight="1">
      <c r="A9" s="9" t="inlineStr">
        <is>
          <t>Beispiel</t>
        </is>
      </c>
      <c r="B9" s="22" t="inlineStr">
        <is>
          <t>Anlieferung / Rampe: Rollwagen wird benutzt, keine Handlast mehr über die Rampe</t>
        </is>
      </c>
      <c r="C9" s="22" t="inlineStr">
        <is>
          <t>Organisatorisch / technisch</t>
        </is>
      </c>
      <c r="D9" s="22" t="inlineStr">
        <is>
          <t>Notiz in drei Zeilen an Ort und Stelle: «14. März, 06:20, Anlieferung: Wagen wird benutzt, keine Handlast über die Rampe. M. K.» (Datum und Uhrzeit, Beobachtetes, Beobachter).</t>
        </is>
      </c>
      <c r="E9" s="22" t="inlineStr">
        <is>
          <t>1 — sehr stark: beobachtete Handlung oder Vorführung</t>
        </is>
      </c>
      <c r="F9" s="22" t="inlineStr">
        <is>
          <t>Kostet dreißig Sekunden und ist stärker als jede Unterschriftenliste. Fünf solcher Notizen über ein Jahr zeigen, ob die Maßnahme hält. Keine Namen der beobachteten Personen.</t>
        </is>
      </c>
      <c r="G9" s="22" t="inlineStr">
        <is>
          <t>4.8 Die Beobachtung festhalten; Vergleichsfall</t>
        </is>
      </c>
    </row>
    <row r="10" ht="60.8" customHeight="1">
      <c r="A10" s="9" t="inlineStr">
        <is>
          <t>Beispiel</t>
        </is>
      </c>
      <c r="B10" s="22" t="inlineStr">
        <is>
          <t>Klagenfurt, Spüle: Dosieranlage angeschafft — das Umfüllen entfällt</t>
        </is>
      </c>
      <c r="C10" s="22" t="inlineStr">
        <is>
          <t>Technisch</t>
        </is>
      </c>
      <c r="D10" s="22" t="inlineStr">
        <is>
          <t>Passender Nachweis laut Band für technische Maßnahmen: Funktionsprüfung plus eine Beobachtung unter Betriebsbedingungen; Instandhaltungsauftrag. Prüfung nach Tagen.</t>
        </is>
      </c>
      <c r="E10" s="22" t="inlineStr">
        <is>
          <t>offen (hängt vom vorgelegten Beleg ab)</t>
        </is>
      </c>
      <c r="F10" s="22" t="inlineStr">
        <is>
          <t>Die Maßnahme steht auf Stufe 1 der Rangfolge; die Brille war für diesen Arbeitsplatz nie geeignet.</t>
        </is>
      </c>
      <c r="G10" s="22" t="inlineStr">
        <is>
          <t>3.11 Die Ursachenkette; 4.8 Welcher Nachweis passt</t>
        </is>
      </c>
    </row>
    <row r="11" ht="47.59999999999999" customHeight="1">
      <c r="A11" s="9" t="inlineStr">
        <is>
          <t>Beispiel</t>
        </is>
      </c>
      <c r="B11" s="22" t="inlineStr">
        <is>
          <t>Neue Hubhilfe: Wirkung nicht beweisbar («drei Rückenschäden verhindert»)</t>
        </is>
      </c>
      <c r="C11" s="22" t="inlineStr">
        <is>
          <t>Technisch</t>
        </is>
      </c>
      <c r="D11" s="22" t="inlineStr">
        <is>
          <t>Ersatzgrößen statt Beweis: (1) Beseitigung der Gefährdung selbst, (2) Hebevorgänge je Schicht vorher und nachher, (3) tatsächliche Nutzung der Hilfe.</t>
        </is>
      </c>
      <c r="E11" s="22" t="inlineStr">
        <is>
          <t>offen (der Band stuft die Ersatzgrößen nicht ein)</t>
        </is>
      </c>
      <c r="F11" s="22" t="inlineStr">
        <is>
          <t>Die dritte Größe ist die wichtigste und wird am seltensten erhoben: Eine angeschaffte und nicht benutzte Hilfe ist eine wirkungslose Maßnahme mit vollem Preis.</t>
        </is>
      </c>
      <c r="G11" s="22" t="inlineStr">
        <is>
          <t>4.8 Der Nachweis, den man nicht führen kann</t>
        </is>
      </c>
    </row>
  </sheetData>
  <mergeCells count="1">
    <mergeCell ref="A4:G4"/>
  </mergeCell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6.xml><?xml version="1.0" encoding="utf-8"?>
<worksheet xmlns="http://schemas.openxmlformats.org/spreadsheetml/2006/main">
  <sheetPr>
    <tabColor rgb="00C9BBA6"/>
    <outlinePr summaryBelow="1" summaryRight="1"/>
    <pageSetUpPr fitToPage="1"/>
  </sheetPr>
  <dimension ref="A1:G8"/>
  <sheetViews>
    <sheetView showGridLines="0" workbookViewId="0">
      <selection activeCell="A1" sqref="A1"/>
    </sheetView>
  </sheetViews>
  <sheetFormatPr baseColWidth="8" defaultRowHeight="15"/>
  <cols>
    <col width="52" customWidth="1" min="1" max="1"/>
    <col width="42" customWidth="1" min="2" max="2"/>
    <col width="42" customWidth="1" min="3" max="3"/>
    <col width="60" customWidth="1" min="4" max="4"/>
    <col width="26" customWidth="1" min="5" max="5"/>
    <col width="34" customWidth="1" min="6" max="6"/>
    <col width="10" customWidth="1" min="7" max="7"/>
  </cols>
  <sheetData>
    <row r="1" ht="32" customHeight="1">
      <c r="A1" s="12" t="inlineStr">
        <is>
          <t>Stärke (Skala des Bandes)</t>
        </is>
      </c>
      <c r="B1" s="12" t="inlineStr">
        <is>
          <t>Art des Nachweises laut Band</t>
        </is>
      </c>
      <c r="C1" s="12" t="inlineStr">
        <is>
          <t>Art der Maßnahme</t>
        </is>
      </c>
      <c r="D1" s="12" t="inlineStr">
        <is>
          <t>Passender Nachweis (4.8)</t>
        </is>
      </c>
      <c r="E1" s="12" t="inlineStr">
        <is>
          <t>Prüfung nach (3.11)</t>
        </is>
      </c>
      <c r="F1" s="12" t="inlineStr">
        <is>
          <t>Herkunft des Belegs</t>
        </is>
      </c>
      <c r="G1" s="12" t="inlineStr">
        <is>
          <t>ja / nein</t>
        </is>
      </c>
    </row>
    <row r="2">
      <c r="A2" s="10" t="inlineStr">
        <is>
          <t>1 — sehr stark: beobachtete Handlung oder Vorführung</t>
        </is>
      </c>
      <c r="B2" s="10" t="inlineStr">
        <is>
          <t>Beobachtete Handlung oder Vorführung</t>
        </is>
      </c>
      <c r="C2" s="10" t="inlineStr">
        <is>
          <t>Technisch — Anlage, Umbau, Hilfsmittel</t>
        </is>
      </c>
      <c r="D2" s="10" t="inlineStr">
        <is>
          <t>Funktionsprüfung plus eine Beobachtung unter Betriebsbedingungen; Instandhaltungsauftrag</t>
        </is>
      </c>
      <c r="E2" s="10" t="inlineStr">
        <is>
          <t>Tage</t>
        </is>
      </c>
      <c r="F2" s="10" t="inlineStr">
        <is>
          <t>außerhalb des Arbeitsschutzsystems</t>
        </is>
      </c>
      <c r="G2" s="10" t="inlineStr">
        <is>
          <t>ja</t>
        </is>
      </c>
    </row>
    <row r="3">
      <c r="A3" s="10" t="inlineStr">
        <is>
          <t>2 — stark: Aufzeichnung aus einem anderen Geschäftsprozess</t>
        </is>
      </c>
      <c r="B3" s="10" t="inlineStr">
        <is>
          <t>Aufzeichnung aus einem anderen Geschäftsprozess</t>
        </is>
      </c>
      <c r="C3" s="10" t="inlineStr">
        <is>
          <t>Beschaffung — anderes Mittel, anderes Gebinde</t>
        </is>
      </c>
      <c r="D3" s="10" t="inlineStr">
        <is>
          <t>Bestellliste über mehrere Monate; Bestand im Lager und im Wagen</t>
        </is>
      </c>
      <c r="E3" s="10" t="inlineStr">
        <is>
          <t>Wochen</t>
        </is>
      </c>
      <c r="F3" s="10" t="inlineStr">
        <is>
          <t>im Arbeitsschutzsystem</t>
        </is>
      </c>
      <c r="G3" s="10" t="inlineStr">
        <is>
          <t>nein</t>
        </is>
      </c>
    </row>
    <row r="4">
      <c r="A4" s="10" t="inlineStr">
        <is>
          <t>3 — stark: Kennzahl über einen Zeitraum</t>
        </is>
      </c>
      <c r="B4" s="10" t="inlineStr">
        <is>
          <t>Kennzahl über einen Zeitraum</t>
        </is>
      </c>
      <c r="C4" s="10" t="inlineStr">
        <is>
          <t>Organisatorisch — Ablauf, Zeit, Zuständigkeit</t>
        </is>
      </c>
      <c r="D4" s="10" t="inlineStr">
        <is>
          <t>Schichtplan; Beobachtung zur kritischen Stunde; Gespräch mit den Betroffenen</t>
        </is>
      </c>
      <c r="E4" s="10" t="inlineStr">
        <is>
          <t>Wochen bis Monate</t>
        </is>
      </c>
      <c r="F4" s="10" t="n"/>
      <c r="G4" s="10" t="n"/>
    </row>
    <row r="5">
      <c r="A5" s="10" t="inlineStr">
        <is>
          <t>4 — mittel: Aufzeichnung aus dem Arbeitsschutzsystem selbst</t>
        </is>
      </c>
      <c r="B5" s="10" t="inlineStr">
        <is>
          <t>Aufzeichnung aus dem Arbeitsschutzsystem selbst</t>
        </is>
      </c>
      <c r="C5" s="10" t="inlineStr">
        <is>
          <t>Unterweisung</t>
        </is>
      </c>
      <c r="D5" s="10" t="inlineStr">
        <is>
          <t>Vorführung durch die betroffene Person nach zwei bis vier Wochen</t>
        </is>
      </c>
      <c r="E5" s="10" t="inlineStr">
        <is>
          <t>Zwei bis vier Wochen</t>
        </is>
      </c>
      <c r="F5" s="10" t="n"/>
      <c r="G5" s="10" t="n"/>
    </row>
    <row r="6">
      <c r="A6" s="10" t="inlineStr">
        <is>
          <t>5 — schwach: Dokument mit Datum und Unterschrift</t>
        </is>
      </c>
      <c r="B6" s="10" t="inlineStr">
        <is>
          <t>Dokument mit Datum und Unterschrift</t>
        </is>
      </c>
      <c r="C6" s="10" t="inlineStr">
        <is>
          <t>Schutzausrüstung</t>
        </is>
      </c>
      <c r="D6" s="10" t="inlineStr">
        <is>
          <t>Beobachtung ohne Ankündigung; Bestellmenge über die Zeit</t>
        </is>
      </c>
      <c r="E6" s="10" t="inlineStr">
        <is>
          <t>Wochen</t>
        </is>
      </c>
      <c r="F6" s="10" t="n"/>
      <c r="G6" s="10" t="n"/>
    </row>
    <row r="7">
      <c r="A7" s="10" t="inlineStr">
        <is>
          <t>6 — kein Nachweis: Auskunft ohne Beleg</t>
        </is>
      </c>
      <c r="B7" s="10" t="inlineStr">
        <is>
          <t>Auskunft ohne Beleg</t>
        </is>
      </c>
      <c r="C7" s="10" t="inlineStr">
        <is>
          <t>Notfallregelung</t>
        </is>
      </c>
      <c r="D7" s="10" t="inlineStr">
        <is>
          <t>Testergebnis oder Szenariofrage im Nachtdurchgang</t>
        </is>
      </c>
      <c r="E7" s="10" t="inlineStr">
        <is>
          <t>Beim nächsten Test</t>
        </is>
      </c>
      <c r="F7" s="10" t="n"/>
      <c r="G7" s="10" t="n"/>
    </row>
    <row r="8">
      <c r="A8" s="10" t="n"/>
      <c r="B8" s="10" t="n"/>
      <c r="C8" s="10" t="inlineStr">
        <is>
          <t>Kulturmaßnahme</t>
        </is>
      </c>
      <c r="D8" s="10" t="inlineStr">
        <is>
          <t>Zahl der Meldungen und Zeit bis zur sichtbaren Folge</t>
        </is>
      </c>
      <c r="E8" s="10" t="inlineStr">
        <is>
          <t>— (der Band nennt keine Zeit)</t>
        </is>
      </c>
      <c r="F8" s="10" t="n"/>
      <c r="G8" s="10" t="n"/>
    </row>
  </sheetData>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2026-10-17T03:28:22Z</dcterms:created>
  <dcterms:modified xmlns:dcterms="http://purl.org/dc/terms/" xmlns:xsi="http://www.w3.org/2001/XMLSchema-instance" xsi:type="dcterms:W3CDTF">2026-10-17T03:28:22Z</dcterms:modified>
</cp:coreProperties>
</file>