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Matrix" sheetId="2" state="visible" r:id="rId2"/>
    <sheet xmlns:r="http://schemas.openxmlformats.org/officeDocument/2006/relationships" name="Skalen" sheetId="3" state="visible" r:id="rId3"/>
    <sheet xmlns:r="http://schemas.openxmlformats.org/officeDocument/2006/relationships" name="Beispiele" sheetId="4" state="visible" r:id="rId4"/>
    <sheet xmlns:r="http://schemas.openxmlformats.org/officeDocument/2006/relationships" name="Listen" sheetId="5" state="visible" r:id="rId5"/>
  </sheets>
  <definedNames>
    <definedName name="Grenze_mittel">Skalen!$B$26</definedName>
    <definedName name="Grenze_hoch">Skalen!$B$27</definedName>
    <definedName name="Grenze_sehr_hoch">Skalen!$B$28</definedName>
    <definedName name="Stichtag">Matrix!$E$3</definedName>
    <definedName name="_xlnm.Print_Area" localSheetId="0">'Anleitung'!$A$1:$B$52</definedName>
    <definedName name="_xlnm.Print_Titles" localSheetId="1">'Matrix'!$4:$5,'Matrix'!$A:$B</definedName>
    <definedName name="_xlnm.Print_Area" localSheetId="1">'Matrix'!$A$4:$AB$45</definedName>
    <definedName name="_xlnm.Print_Area" localSheetId="2">'Skalen'!$A$1:$J$29</definedName>
    <definedName name="_xlnm.Print_Titles" localSheetId="3">'Beispiele'!$5:$5</definedName>
    <definedName name="_xlnm.Print_Area" localSheetId="3">'Beispiele'!$A$1:$I$20</definedName>
  </definedNames>
  <calcPr calcId="124519" fullCalcOnLoad="1"/>
</workbook>
</file>

<file path=xl/styles.xml><?xml version="1.0" encoding="utf-8"?>
<styleSheet xmlns="http://schemas.openxmlformats.org/spreadsheetml/2006/main">
  <numFmts count="1">
    <numFmt numFmtId="164" formatCode="DD.MM.YYYY"/>
  </numFmts>
  <fonts count="24">
    <font>
      <name val="Calibri"/>
      <family val="2"/>
      <color theme="1"/>
      <sz val="11"/>
      <scheme val="minor"/>
    </font>
    <font>
      <name val="Aptos"/>
      <b val="1"/>
      <color rgb="00FFFFFF"/>
      <sz val="10"/>
    </font>
    <font>
      <name val="Aptos"/>
      <sz val="10"/>
    </font>
    <font>
      <name val="Aptos"/>
      <b val="1"/>
      <color rgb="008C5A2B"/>
      <sz val="18"/>
    </font>
    <font>
      <name val="Aptos"/>
      <i val="1"/>
      <color rgb="007A6A55"/>
      <sz val="10"/>
    </font>
    <font>
      <name val="Aptos"/>
      <color rgb="007A6A55"/>
      <sz val="8.5"/>
    </font>
    <font>
      <name val="Aptos"/>
      <b val="1"/>
      <color rgb="008C5A2B"/>
      <sz val="12"/>
    </font>
    <font>
      <name val="Aptos"/>
      <b val="1"/>
      <color rgb="002B2B2B"/>
      <sz val="10"/>
    </font>
    <font>
      <name val="Aptos"/>
      <color rgb="002B2B2B"/>
      <sz val="10"/>
    </font>
    <font>
      <name val="Aptos"/>
      <i val="1"/>
      <color rgb="007A6A55"/>
      <sz val="9"/>
    </font>
    <font>
      <name val="Aptos"/>
      <b val="1"/>
      <color rgb="008C5A2B"/>
      <sz val="16"/>
    </font>
    <font>
      <name val="Aptos"/>
      <i val="1"/>
      <color rgb="007A6A55"/>
      <sz val="9.5"/>
    </font>
    <font>
      <name val="Aptos"/>
      <b val="1"/>
      <color rgb="008C5A2B"/>
      <sz val="11.5"/>
    </font>
    <font>
      <name val="Aptos"/>
      <b val="1"/>
      <sz val="10"/>
    </font>
    <font>
      <name val="Aptos"/>
      <i val="1"/>
      <color rgb="007A6A55"/>
      <sz val="8.5"/>
    </font>
    <font>
      <name val="Aptos"/>
      <b val="1"/>
      <color rgb="002F4F1F"/>
      <sz val="10"/>
    </font>
    <font>
      <name val="Aptos"/>
      <b val="1"/>
      <color rgb="005A4A00"/>
      <sz val="10"/>
    </font>
    <font>
      <name val="Aptos"/>
      <b val="1"/>
      <color rgb="007A3500"/>
      <sz val="10"/>
    </font>
    <font>
      <name val="Aptos"/>
      <b val="1"/>
      <color rgb="007A0000"/>
      <sz val="10"/>
    </font>
    <font>
      <name val="Aptos"/>
      <b val="1"/>
      <color rgb="008C5A2B"/>
      <sz val="9"/>
    </font>
    <font>
      <name val="Aptos"/>
      <sz val="9.5"/>
    </font>
    <font>
      <name val="Aptos"/>
      <b val="1"/>
      <color rgb="00FFFFFF"/>
      <sz val="9.5"/>
    </font>
    <font>
      <name val="Aptos"/>
      <i val="1"/>
      <color rgb="002B2B2B"/>
      <sz val="10"/>
    </font>
    <font>
      <name val="Aptos"/>
      <b val="1"/>
      <color rgb="008C5A2B"/>
      <sz val="10"/>
    </font>
  </fonts>
  <fills count="11">
    <fill>
      <patternFill/>
    </fill>
    <fill>
      <patternFill patternType="gray125"/>
    </fill>
    <fill>
      <patternFill patternType="solid">
        <fgColor rgb="008C5A2B"/>
      </patternFill>
    </fill>
    <fill>
      <patternFill patternType="solid">
        <fgColor rgb="00F7F2EA"/>
      </patternFill>
    </fill>
    <fill>
      <patternFill patternType="solid">
        <fgColor rgb="00EFE7DC"/>
      </patternFill>
    </fill>
    <fill>
      <patternFill patternType="solid">
        <fgColor rgb="00FFF9E5"/>
      </patternFill>
    </fill>
    <fill>
      <patternFill patternType="solid">
        <fgColor rgb="00DDEBD3"/>
      </patternFill>
    </fill>
    <fill>
      <patternFill patternType="solid">
        <fgColor rgb="00FFF2B3"/>
      </patternFill>
    </fill>
    <fill>
      <patternFill patternType="solid">
        <fgColor rgb="00F8CBAD"/>
      </patternFill>
    </fill>
    <fill>
      <patternFill patternType="solid">
        <fgColor rgb="00F4A6A6"/>
      </patternFill>
    </fill>
    <fill>
      <patternFill patternType="solid">
        <fgColor rgb="00ECE6DA"/>
      </patternFill>
    </fill>
  </fills>
  <borders count="11">
    <border>
      <left/>
      <right/>
      <top/>
      <bottom/>
      <diagonal/>
    </border>
    <border>
      <left style="thin">
        <color rgb="00C9BBA6"/>
      </left>
      <right style="thin">
        <color rgb="00C9BBA6"/>
      </right>
      <top style="thin">
        <color rgb="00C9BBA6"/>
      </top>
      <bottom style="thin">
        <color rgb="00C9BBA6"/>
      </bottom>
    </border>
    <border>
      <bottom style="medium">
        <color rgb="00C9BBA6"/>
      </bottom>
    </border>
    <border>
      <bottom style="thin">
        <color rgb="00C9BBA6"/>
      </bottom>
    </border>
    <border>
      <left style="thick">
        <color rgb="008C5A2B"/>
      </left>
    </border>
    <border/>
    <border>
      <left/>
      <right/>
      <top style="thin">
        <color rgb="00C9BBA6"/>
      </top>
      <bottom/>
      <diagonal/>
    </border>
    <border>
      <left/>
      <right style="thin">
        <color rgb="00C9BBA6"/>
      </right>
      <top style="thin">
        <color rgb="00C9BBA6"/>
      </top>
      <bottom/>
      <diagonal/>
    </border>
    <border>
      <left/>
      <right style="thin">
        <color rgb="00C9BBA6"/>
      </right>
      <top style="thin">
        <color rgb="00C9BBA6"/>
      </top>
      <bottom style="thin">
        <color rgb="00C9BBA6"/>
      </bottom>
      <diagonal/>
    </border>
    <border>
      <bottom style="thin">
        <color rgb="008C5A2B"/>
      </bottom>
    </border>
    <border>
      <left style="thin">
        <color rgb="00C9BBA6"/>
      </left>
      <right style="thin">
        <color rgb="00C9BBA6"/>
      </right>
      <top style="medium">
        <color rgb="008C5A2B"/>
      </top>
    </border>
  </borders>
  <cellStyleXfs count="1">
    <xf numFmtId="0" fontId="0" fillId="0" borderId="0"/>
  </cellStyleXfs>
  <cellXfs count="53">
    <xf numFmtId="0" fontId="0" fillId="0" borderId="0" pivotButton="0" quotePrefix="0" xfId="0"/>
    <xf numFmtId="0" fontId="3" fillId="0" borderId="0" pivotButton="0" quotePrefix="0" xfId="0"/>
    <xf numFmtId="0" fontId="4" fillId="0" borderId="0" pivotButton="0" quotePrefix="0" xfId="0"/>
    <xf numFmtId="0" fontId="5" fillId="0" borderId="2" pivotButton="0" quotePrefix="0" xfId="0"/>
    <xf numFmtId="0" fontId="0" fillId="0" borderId="2" pivotButton="0" quotePrefix="0" xfId="0"/>
    <xf numFmtId="0" fontId="6" fillId="0" borderId="3" pivotButton="0" quotePrefix="0" xfId="0"/>
    <xf numFmtId="0" fontId="0" fillId="0" borderId="3" pivotButton="0" quotePrefix="0" xfId="0"/>
    <xf numFmtId="0" fontId="2" fillId="0" borderId="0" applyAlignment="1" pivotButton="0" quotePrefix="0" xfId="0">
      <alignment vertical="top" wrapText="1"/>
    </xf>
    <xf numFmtId="0" fontId="7" fillId="3" borderId="1" applyAlignment="1" pivotButton="0" quotePrefix="0" xfId="0">
      <alignment vertical="top" wrapText="1"/>
    </xf>
    <xf numFmtId="0" fontId="8" fillId="3" borderId="1" applyAlignment="1" pivotButton="0" quotePrefix="0" xfId="0">
      <alignment vertical="top" wrapText="1"/>
    </xf>
    <xf numFmtId="0" fontId="7" fillId="0" borderId="1" applyAlignment="1" pivotButton="0" quotePrefix="0" xfId="0">
      <alignment vertical="top" wrapText="1"/>
    </xf>
    <xf numFmtId="0" fontId="8" fillId="0" borderId="1" applyAlignment="1" pivotButton="0" quotePrefix="0" xfId="0">
      <alignment vertical="top" wrapText="1"/>
    </xf>
    <xf numFmtId="0" fontId="2" fillId="4" borderId="4" applyAlignment="1" pivotButton="0" quotePrefix="0" xfId="0">
      <alignment vertical="top" wrapText="1"/>
    </xf>
    <xf numFmtId="0" fontId="0" fillId="4" borderId="5" pivotButton="0" quotePrefix="0" xfId="0"/>
    <xf numFmtId="0" fontId="1" fillId="2" borderId="1" applyAlignment="1" pivotButton="0" quotePrefix="0" xfId="0">
      <alignment vertical="top" wrapText="1"/>
    </xf>
    <xf numFmtId="0" fontId="9" fillId="0" borderId="0" pivotButton="0" quotePrefix="0" xfId="0"/>
    <xf numFmtId="0" fontId="10" fillId="0" borderId="0" pivotButton="0" quotePrefix="0" xfId="0"/>
    <xf numFmtId="0" fontId="11" fillId="0" borderId="0" applyAlignment="1" pivotButton="0" quotePrefix="0" xfId="0">
      <alignment vertical="center"/>
    </xf>
    <xf numFmtId="0" fontId="19" fillId="0" borderId="0" applyAlignment="1" pivotButton="0" quotePrefix="0" xfId="0">
      <alignment horizontal="right" vertical="center"/>
    </xf>
    <xf numFmtId="0" fontId="20" fillId="5" borderId="9" applyAlignment="1" pivotButton="0" quotePrefix="0" xfId="0">
      <alignment horizontal="left" vertical="center"/>
    </xf>
    <xf numFmtId="0" fontId="0" fillId="5" borderId="9" pivotButton="0" quotePrefix="0" xfId="0"/>
    <xf numFmtId="0" fontId="19" fillId="0" borderId="0" applyAlignment="1" pivotButton="0" quotePrefix="0" xfId="0">
      <alignment horizontal="right" vertical="center" wrapText="1"/>
    </xf>
    <xf numFmtId="0" fontId="5" fillId="0" borderId="0" pivotButton="0" quotePrefix="0" xfId="0"/>
    <xf numFmtId="164" fontId="20" fillId="5" borderId="9" applyAlignment="1" pivotButton="0" quotePrefix="0" xfId="0">
      <alignment horizontal="left" vertical="center"/>
    </xf>
    <xf numFmtId="0" fontId="19" fillId="4" borderId="10" applyAlignment="1" pivotButton="0" quotePrefix="0" xfId="0">
      <alignment horizontal="left" vertical="center" wrapText="1"/>
    </xf>
    <xf numFmtId="0" fontId="0" fillId="4" borderId="10" pivotButton="0" quotePrefix="0" xfId="0"/>
    <xf numFmtId="0" fontId="21" fillId="2" borderId="1" applyAlignment="1" pivotButton="0" quotePrefix="0" xfId="0">
      <alignment horizontal="left" vertical="center" wrapText="1"/>
    </xf>
    <xf numFmtId="0" fontId="2" fillId="0" borderId="1" applyAlignment="1" pivotButton="0" quotePrefix="0" xfId="0">
      <alignment horizontal="center" vertical="top" wrapText="1"/>
    </xf>
    <xf numFmtId="0" fontId="2" fillId="0" borderId="1" applyAlignment="1" pivotButton="0" quotePrefix="0" xfId="0">
      <alignment horizontal="left" vertical="top" wrapText="1"/>
    </xf>
    <xf numFmtId="0" fontId="22" fillId="10" borderId="1" applyAlignment="1" pivotButton="0" quotePrefix="0" xfId="0">
      <alignment horizontal="center" vertical="top" wrapText="1"/>
    </xf>
    <xf numFmtId="164" fontId="2" fillId="0" borderId="1" applyAlignment="1" pivotButton="0" quotePrefix="0" xfId="0">
      <alignment horizontal="left" vertical="top" wrapText="1"/>
    </xf>
    <xf numFmtId="0" fontId="2" fillId="3" borderId="1" applyAlignment="1" pivotButton="0" quotePrefix="0" xfId="0">
      <alignment horizontal="center" vertical="top" wrapText="1"/>
    </xf>
    <xf numFmtId="0" fontId="2" fillId="3" borderId="1" applyAlignment="1" pivotButton="0" quotePrefix="0" xfId="0">
      <alignment horizontal="left" vertical="top" wrapText="1"/>
    </xf>
    <xf numFmtId="164" fontId="2" fillId="3" borderId="1" applyAlignment="1" pivotButton="0" quotePrefix="0" xfId="0">
      <alignment horizontal="left" vertical="top" wrapText="1"/>
    </xf>
    <xf numFmtId="0" fontId="11" fillId="0" borderId="0" pivotButton="0" quotePrefix="0" xfId="0"/>
    <xf numFmtId="0" fontId="0" fillId="4" borderId="0" pivotButton="0" quotePrefix="0" xfId="0"/>
    <xf numFmtId="0" fontId="12" fillId="0" borderId="0" pivotButton="0" quotePrefix="0" xfId="0"/>
    <xf numFmtId="0" fontId="1" fillId="2" borderId="1" applyAlignment="1" pivotButton="0" quotePrefix="0" xfId="0">
      <alignment vertical="center" wrapText="1"/>
    </xf>
    <xf numFmtId="0" fontId="1" fillId="2" borderId="1" pivotButton="0" quotePrefix="0" xfId="0"/>
    <xf numFmtId="0" fontId="1" fillId="2" borderId="1" applyAlignment="1" pivotButton="0" quotePrefix="0" xfId="0">
      <alignment horizontal="center"/>
    </xf>
    <xf numFmtId="0" fontId="2" fillId="5" borderId="1" applyAlignment="1" pivotButton="0" quotePrefix="0" xfId="0">
      <alignment horizontal="left" vertical="top" wrapText="1"/>
    </xf>
    <xf numFmtId="0" fontId="13" fillId="0" borderId="1" applyAlignment="1" pivotButton="0" quotePrefix="0" xfId="0">
      <alignment horizontal="center" vertical="center"/>
    </xf>
    <xf numFmtId="0" fontId="14" fillId="0" borderId="0" pivotButton="0" quotePrefix="0" xfId="0"/>
    <xf numFmtId="0" fontId="15" fillId="6" borderId="1" pivotButton="0" quotePrefix="0" xfId="0"/>
    <xf numFmtId="0" fontId="0" fillId="0" borderId="8" pivotButton="0" quotePrefix="0" xfId="0"/>
    <xf numFmtId="0" fontId="16" fillId="7" borderId="1" pivotButton="0" quotePrefix="0" xfId="0"/>
    <xf numFmtId="0" fontId="17" fillId="8" borderId="1" pivotButton="0" quotePrefix="0" xfId="0"/>
    <xf numFmtId="0" fontId="18" fillId="9" borderId="1" pivotButton="0" quotePrefix="0" xfId="0"/>
    <xf numFmtId="0" fontId="2" fillId="5" borderId="1" applyAlignment="1" pivotButton="0" quotePrefix="0" xfId="0">
      <alignment horizontal="center" vertical="top"/>
    </xf>
    <xf numFmtId="0" fontId="23" fillId="0" borderId="1" applyAlignment="1" pivotButton="0" quotePrefix="0" xfId="0">
      <alignment vertical="top" wrapText="1"/>
    </xf>
    <xf numFmtId="0" fontId="2" fillId="0" borderId="1" applyAlignment="1" pivotButton="0" quotePrefix="0" xfId="0">
      <alignment vertical="top" wrapText="1"/>
    </xf>
    <xf numFmtId="0" fontId="23" fillId="3" borderId="1" applyAlignment="1" pivotButton="0" quotePrefix="0" xfId="0">
      <alignment vertical="top" wrapText="1"/>
    </xf>
    <xf numFmtId="0" fontId="2" fillId="3" borderId="1" applyAlignment="1" pivotButton="0" quotePrefix="0" xfId="0">
      <alignment vertical="top" wrapText="1"/>
    </xf>
  </cellXfs>
  <cellStyles count="1">
    <cellStyle name="Normal" xfId="0" builtinId="0" hidden="0"/>
  </cellStyles>
  <dxfs count="6">
    <dxf>
      <font>
        <name val="Aptos"/>
        <b val="1"/>
        <color rgb="007A0000"/>
      </font>
      <fill>
        <patternFill patternType="solid">
          <fgColor rgb="00F4A6A6"/>
        </patternFill>
      </fill>
    </dxf>
    <dxf>
      <font>
        <name val="Aptos"/>
        <b val="1"/>
        <color rgb="007A3500"/>
      </font>
      <fill>
        <patternFill patternType="solid">
          <fgColor rgb="00F8CBAD"/>
        </patternFill>
      </fill>
    </dxf>
    <dxf>
      <font>
        <name val="Aptos"/>
        <b val="1"/>
        <color rgb="005A4A00"/>
      </font>
      <fill>
        <patternFill patternType="solid">
          <fgColor rgb="00FFF2B3"/>
        </patternFill>
      </fill>
    </dxf>
    <dxf>
      <font>
        <name val="Aptos"/>
        <b val="1"/>
        <color rgb="002F4F1F"/>
      </font>
      <fill>
        <patternFill patternType="solid">
          <fgColor rgb="00DDEBD3"/>
        </patternFill>
      </fill>
    </dxf>
    <dxf>
      <fill>
        <patternFill patternType="solid">
          <fgColor rgb="00F9D9D9"/>
        </patternFill>
      </fill>
    </dxf>
    <dxf>
      <font>
        <name val="Aptos"/>
        <b val="1"/>
        <color rgb="00B00020"/>
      </font>
      <fill>
        <patternFill patternType="solid">
          <fgColor rgb="00F9D9D9"/>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B52"/>
  <sheetViews>
    <sheetView showGridLines="0" workbookViewId="0">
      <selection activeCell="A1" sqref="A1"/>
    </sheetView>
  </sheetViews>
  <sheetFormatPr baseColWidth="8" defaultRowHeight="15"/>
  <cols>
    <col width="27" customWidth="1" min="1" max="1"/>
    <col width="108" customWidth="1" min="2" max="2"/>
  </cols>
  <sheetData>
    <row r="1" ht="30" customHeight="1">
      <c r="A1" s="1" t="inlineStr">
        <is>
          <t>Gefährdungsbeurteilung-Matrix</t>
        </is>
      </c>
    </row>
    <row r="2" ht="18" customHeight="1">
      <c r="A2" s="2" t="inlineStr">
        <is>
          <t>Vorlage zu den Abschnitten 1.5 und 2.12 des Bandes 3a · Geografie der Gefahr: Abschnitt 1.2 · Maßnahmenhierarchie: Abschnitt 1.11</t>
        </is>
      </c>
    </row>
    <row r="3">
      <c r="A3" s="3" t="inlineStr">
        <is>
          <t>Das Steuer und die Lupe · Band 3a · buecher.effedore.com</t>
        </is>
      </c>
      <c r="B3" s="4" t="n"/>
    </row>
    <row r="6" ht="22" customHeight="1">
      <c r="A6" s="5" t="inlineStr">
        <is>
          <t>Wozu diese Vorlage dient</t>
        </is>
      </c>
      <c r="B6" s="6" t="n"/>
    </row>
    <row r="7" ht="57.8" customHeight="1">
      <c r="A7" s="7" t="inlineStr">
        <is>
          <t>Das Gefährdungsregister hält fest, was nach Abschnitt 6.1.2.1 fortlaufend und proaktiv zu ermitteln ist, bewertet das Risiko nach einer Methode, die das Haus selbst festlegt (6.1.2.2), ordnet jeder Gefährdung eine Maßnahme nach der Hierarchie von 8.1.2 zu und hält die Beurteilung «lebendig» (Abschnitt 2.12): Sie wird bei jeder Änderung erneuert, mit den Beschäftigten gefällt und mündet in Handeln. Die Gliederung nach Bereich und Arbeitsplatz folgt der «Geografie der Gefahr» aus Abschnitt 1.2: Gefahr verteilt sich nicht gleichmäßig über das Haus, sie sitzt in Zonen und steigt und fällt mit der Zeit (Saison, Auslastung, Wetter, Tageszeit).</t>
        </is>
      </c>
    </row>
    <row r="9" ht="22" customHeight="1">
      <c r="A9" s="5" t="inlineStr">
        <is>
          <t>So gehen Sie vor</t>
        </is>
      </c>
      <c r="B9" s="6" t="n"/>
    </row>
    <row r="10" ht="57.8" customHeight="1">
      <c r="A10" s="8" t="inlineStr">
        <is>
          <t>1  Gefährdung, Risiko, Schaden trennen</t>
        </is>
      </c>
      <c r="B10" s="9" t="inlineStr">
        <is>
          <t>Der Band unterscheidet drei Glieder einer Kette: Gefährdung = die Quelle einer möglichen Schädigung (nasser Boden, schwere Matratze, Reinigungschemie); Risiko = das Maß aus Wahrscheinlichkeit und Schwere, gegeben die vorhandenen Maßnahmen; Schaden = die tatsächlich eingetretene Schädigung (der Sturz, das Rückenleiden). Tragen Sie die Quelle in «Gefährdung», die mögliche Folge in «Mögliche Schädigung» ein.</t>
        </is>
      </c>
    </row>
    <row r="11" ht="57.8" customHeight="1">
      <c r="A11" s="10" t="inlineStr">
        <is>
          <t>2  Beide Gesichter suchen</t>
        </is>
      </c>
      <c r="B11" s="11" t="inlineStr">
        <is>
          <t>Suchen Sie das Akute (Rundgang für den Nassboden) und das Schleichende (Gespräch für Rücken, Haut, Gehör, Schlaf, Psyche) zugleich; lesen Sie stille Signale wie Fehlzeiten, Fluktuation und wiederkehrende Beschwerden als Hinweise. Psychosoziale und organisatorische Faktoren (Arbeitslast, Arbeitszeiten, Nachtarbeit, Schikane) gehören ausdrücklich dazu – sie gelten seit der Ausgabe 2018, nicht erst mit einer künftigen Revision.</t>
        </is>
      </c>
    </row>
    <row r="12" ht="57.8" customHeight="1">
      <c r="A12" s="8" t="inlineStr">
        <is>
          <t>3  Bewerten – mit den vorhandenen Maßnahmen</t>
        </is>
      </c>
      <c r="B12" s="9" t="inlineStr">
        <is>
          <t>Schätzen Sie Schwere und Wahrscheinlichkeit unter Berücksichtigung der bereits vorhandenen Maßnahmen (Spalte «Vorhandene Maßnahmen»). Exposition und Gezeiten (Wer? Wie oft? Nachts? In der Saison?) fließen in Ihre Einschätzung der Wahrscheinlichkeit ein. Risikowert, Risikostufe und Rangfolge errechnet die Vorlage. Die Skalen im Blatt «Skalen» sind ein Vorschlag, anpassbar – die Norm schreibt keine Matrix vor.</t>
        </is>
      </c>
    </row>
    <row r="13" ht="44.59999999999999" customHeight="1">
      <c r="A13" s="10" t="inlineStr">
        <is>
          <t>4  Maßnahme wählen</t>
        </is>
      </c>
      <c r="B13" s="11" t="inlineStr">
        <is>
          <t>Wählen Sie die STOP-Stufe und beschreiben Sie die Maßnahme. Der Band: Die Hierarchie wird von oben nach unten abgearbeitet, nicht umgekehrt (siehe unten). Bleiben Sie auf einer unteren Stufe (O oder P) stehen, tragen Sie in «Begründung» ein, warum die höhere nicht möglich war – das Feld färbt sich rot, solange die Begründung fehlt.</t>
        </is>
      </c>
    </row>
    <row r="14" ht="31.4" customHeight="1">
      <c r="A14" s="8" t="inlineStr">
        <is>
          <t>5  Restgefahr bewerten</t>
        </is>
      </c>
      <c r="B14" s="9" t="inlineStr">
        <is>
          <t>Beschreiben Sie, was nach der Maßnahme bleibt, und bewerten Sie Schwere und Wahrscheinlichkeit erneut. Der Restrisikowert errechnet sich daraus. Die verhaltensbezogene Schulung richtet sich nach dem Band besonders auf die Restgefahr.</t>
        </is>
      </c>
    </row>
    <row r="15" ht="31.4" customHeight="1">
      <c r="A15" s="10" t="inlineStr">
        <is>
          <t>6  Umsetzen und Wirksamkeit prüfen</t>
        </is>
      </c>
      <c r="B15" s="11" t="inlineStr">
        <is>
          <t>Beurteilt ist nicht beherrscht: Tragen Sie Verantwortliche, Status und die Wirksamkeitsprüfung ein. Ausführlicher Plan: Vorlage «Maßnahmenplan nach STOP-Prinzip» (Abschnitt 1.11).</t>
        </is>
      </c>
    </row>
    <row r="16" ht="44.59999999999999" customHeight="1">
      <c r="A16" s="8" t="inlineStr">
        <is>
          <t>7  Lebendig halten</t>
        </is>
      </c>
      <c r="B16" s="9" t="inlineStr">
        <is>
          <t>Legen Sie bei jeder Änderung (Umbau, neues Gerät, neuer Stoff, neuer Ablauf, neues Team, Vorfall, Beinaheunfall, Saisonwechsel) den Auslöser fest, bewerten Sie die Zeile neu, tragen Sie das Datum der letzten Änderung ein und setzen Sie die nächste Überprüfung. Prüfen Sie: Beschreibt die Beurteilung den Betrieb von heute – oder den von gestern?</t>
        </is>
      </c>
    </row>
    <row r="18" ht="22" customHeight="1">
      <c r="A18" s="5" t="inlineStr">
        <is>
          <t>Die Maßnahmenhierarchie, wie der Band sie beschreibt (8.1.2 · Abschnitte 1.9 und 1.11)</t>
        </is>
      </c>
      <c r="B18" s="6" t="n"/>
    </row>
    <row r="19" ht="44.59999999999999" customHeight="1">
      <c r="A19" s="12" t="inlineStr">
        <is>
          <t>Die Reihenfolge ist bindend, eine Rangordnung, keine Auswahlliste: zuerst die Gefährdung beseitigen; dann durch weniger Gefährliches ersetzen; dann technische Maßnahmen und die Umgestaltung der Arbeit; dann organisatorische Maßnahmen einschließlich Schulung; zuletzt persönliche Schutzausrüstung. Wo die Beseitigung praktisch nicht durchführbar ist, geht man begründet zur nächsten Stufe – nicht aus Bequemlichkeit. Das Buch nennt diese Hierarchie auch STOP-Prinzip. Die Norm schreibt die Methode vor, nicht das Gerät.</t>
        </is>
      </c>
      <c r="B19" s="13" t="n"/>
    </row>
    <row r="20" ht="18.2" customHeight="1">
      <c r="A20" s="14" t="inlineStr">
        <is>
          <t>Stufe</t>
        </is>
      </c>
      <c r="B20" s="14" t="inlineStr">
        <is>
          <t>Art der Maßnahme (nach Band)</t>
        </is>
      </c>
    </row>
    <row r="21" ht="18.2" customHeight="1">
      <c r="A21" s="10" t="inlineStr">
        <is>
          <t>B – Beseitigung</t>
        </is>
      </c>
      <c r="B21" s="11" t="inlineStr">
        <is>
          <t>Die Gefahr entfernen. Die einzige Stufe, die Gewissheit gibt: Eine beseitigte Gefahr kann nicht mehr schaden.</t>
        </is>
      </c>
    </row>
    <row r="22" ht="18.2" customHeight="1">
      <c r="A22" s="8" t="inlineStr">
        <is>
          <t>S – Substitution</t>
        </is>
      </c>
      <c r="B22" s="9" t="inlineStr">
        <is>
          <t>Die Gefahr ersetzen (der giftige Stoff ersetzt).</t>
        </is>
      </c>
    </row>
    <row r="23" ht="31.4" customHeight="1">
      <c r="A23" s="10" t="inlineStr">
        <is>
          <t>T – Technisch</t>
        </is>
      </c>
      <c r="B23" s="11" t="inlineStr">
        <is>
          <t>Bauliche und technische Schutzeinrichtungen, auch die Umgestaltung der Arbeit (anderer Grundriss, Trennung von Laufweg und Gefahrenzone). Passiver Schutz wirkt ohne Zutun.</t>
        </is>
      </c>
    </row>
    <row r="24" ht="18.2" customHeight="1">
      <c r="A24" s="8" t="inlineStr">
        <is>
          <t>O – Organisatorisch</t>
        </is>
      </c>
      <c r="B24" s="9" t="inlineStr">
        <is>
          <t>Abläufe, Reihenfolge, Unterweisung und Schulung. Aktiver Schutz: wirkt nur, wenn jemand handelt.</t>
        </is>
      </c>
    </row>
    <row r="25" ht="18.2" customHeight="1">
      <c r="A25" s="10" t="inlineStr">
        <is>
          <t>P – Persönlich</t>
        </is>
      </c>
      <c r="B25" s="11" t="inlineStr">
        <is>
          <t>Persönliche Schutzausrüstung: nicht falsch, aber Ergänzung dort, wo die oberen Stufen eine Restgefahr lassen – nie Ersatz.</t>
        </is>
      </c>
    </row>
    <row r="27" ht="22" customHeight="1">
      <c r="A27" s="5" t="inlineStr">
        <is>
          <t>Die Spalten des Registers (Blatt «Matrix»)</t>
        </is>
      </c>
      <c r="B27" s="6" t="n"/>
    </row>
    <row r="28" ht="18.2" customHeight="1">
      <c r="A28" s="14" t="inlineStr">
        <is>
          <t>Spalte</t>
        </is>
      </c>
      <c r="B28" s="14" t="inlineStr">
        <is>
          <t>Bedeutung</t>
        </is>
      </c>
    </row>
    <row r="29" ht="44.59999999999999" customHeight="1">
      <c r="A29" s="10" t="inlineStr">
        <is>
          <t>1 · Ermitteln</t>
        </is>
      </c>
      <c r="B29" s="11" t="inlineStr">
        <is>
          <t>Gefährdung · Bereich/Arbeitsplatz (Auswahl nach den Zonen aus 1.2 – andere Einträge sind möglich) · Gefährdungsart · Mögliche Schädigung (bis zur Berufskrankheit; Abgleich mit den anerkannten Listen des nationalen Rechts, wissend, dass nicht jede arbeitsbedingte Erkrankung dort erscheint) · Exposition (wer, wann, wie lange) · Vorhandene Maßnahmen (Ist).</t>
        </is>
      </c>
    </row>
    <row r="30" ht="31.4" customHeight="1">
      <c r="A30" s="8" t="inlineStr">
        <is>
          <t>2 · Bewerten</t>
        </is>
      </c>
      <c r="B30" s="9" t="inlineStr">
        <is>
          <t>Schwere und Wahrscheinlichkeit (Auswahl 1–5) · Risikowert (Formel: Schwere × Wahrscheinlichkeit) · Risikostufe (Formel nach den Grenzen im Blatt «Skalen») · Rangfolge (Formel; 1 = höchster Wert).</t>
        </is>
      </c>
    </row>
    <row r="31" ht="18.2" customHeight="1">
      <c r="A31" s="10" t="inlineStr">
        <is>
          <t>3 · Maßnahme</t>
        </is>
      </c>
      <c r="B31" s="11" t="inlineStr">
        <is>
          <t>STOP-Stufe · Maßnahme · Begründung, falls Sie unter der höchsten möglichen Stufe bleiben.</t>
        </is>
      </c>
    </row>
    <row r="32" ht="18.2" customHeight="1">
      <c r="A32" s="8" t="inlineStr">
        <is>
          <t>4 · Restgefahr</t>
        </is>
      </c>
      <c r="B32" s="9" t="inlineStr">
        <is>
          <t>Beschreibung · Schwere und Wahrscheinlichkeit nach der Maßnahme · Restrisikowert (Formel).</t>
        </is>
      </c>
    </row>
    <row r="33" ht="18.2" customHeight="1">
      <c r="A33" s="10" t="inlineStr">
        <is>
          <t>5 · Umsetzen</t>
        </is>
      </c>
      <c r="B33" s="11" t="inlineStr">
        <is>
          <t>Verantwortlich · Status (offen, in Planung, in Umsetzung, umgesetzt, zurückgestellt).</t>
        </is>
      </c>
    </row>
    <row r="34" ht="18.2" customHeight="1">
      <c r="A34" s="8" t="inlineStr">
        <is>
          <t>6 · Wirksamkeit</t>
        </is>
      </c>
      <c r="B34" s="9" t="inlineStr">
        <is>
          <t>Wirksamkeitsprüfung am (Datum) · Ergebnis (wirksam, teilweise wirksam, nicht wirksam, noch nicht geprüft).</t>
        </is>
      </c>
    </row>
    <row r="35" ht="44.59999999999999" customHeight="1">
      <c r="A35" s="10" t="inlineStr">
        <is>
          <t>7 · Lebendig halten</t>
        </is>
      </c>
      <c r="B35" s="11" t="inlineStr">
        <is>
          <t>Auslöser der Aktualisierung (Auswahl nach den Abschnitten 1.2 und 2.12) · Datum der letzten Änderung · Nächste Überprüfung · Fälligkeit (Formel gegen den «Stichtag» oben im Blatt) · Mit Beschäftigten beurteilt? Der Band: Beurteilt wird mit den Beschäftigten, nicht über ihre Köpfe – sie kennen die wirkliche Gefahr.</t>
        </is>
      </c>
    </row>
    <row r="37" ht="22" customHeight="1">
      <c r="A37" s="5" t="inlineStr">
        <is>
          <t>Maßstab für die Beurteilung (Reifegrad aus Abschnitt 2.12, Tabelle 2)</t>
        </is>
      </c>
      <c r="B37" s="6" t="n"/>
    </row>
    <row r="38" ht="18.2" customHeight="1">
      <c r="A38" s="14" t="inlineStr">
        <is>
          <t>Stufe</t>
        </is>
      </c>
      <c r="B38" s="14" t="inlineStr">
        <is>
          <t>Zustand · Woran erkennbar</t>
        </is>
      </c>
    </row>
    <row r="39" ht="18.2" customHeight="1">
      <c r="A39" s="10" t="inlineStr">
        <is>
          <t>1 – Einmalig</t>
        </is>
      </c>
      <c r="B39" s="11" t="inlineStr">
        <is>
          <t>Einmal erstellt, nie erneuert (Ordner) · beschreibt Vergangenes.</t>
        </is>
      </c>
    </row>
    <row r="40" ht="18.2" customHeight="1">
      <c r="A40" s="8" t="inlineStr">
        <is>
          <t>2 – Papieraktuell</t>
        </is>
      </c>
      <c r="B40" s="9" t="inlineStr">
        <is>
          <t>Aktuell auf dem Papier (Pflichtübung) · nicht im Betrieb.</t>
        </is>
      </c>
    </row>
    <row r="41" ht="18.2" customHeight="1">
      <c r="A41" s="10" t="inlineStr">
        <is>
          <t>3 – Erneuert</t>
        </is>
      </c>
      <c r="B41" s="11" t="inlineStr">
        <is>
          <t>Bei jeder Änderung erneuert (8.1.3) · beschreibt das Heute.</t>
        </is>
      </c>
    </row>
    <row r="42" ht="18.2" customHeight="1">
      <c r="A42" s="8" t="inlineStr">
        <is>
          <t>4 – Lebendig</t>
        </is>
      </c>
      <c r="B42" s="9" t="inlineStr">
        <is>
          <t>Mit den Leuten, ins Handeln geführt (reife Beurteilung) · Lage und Papier sind eins.</t>
        </is>
      </c>
    </row>
    <row r="44" ht="22" customHeight="1">
      <c r="A44" s="5" t="inlineStr">
        <is>
          <t>Hinweise zum Maß und zum Recht</t>
        </is>
      </c>
      <c r="B44" s="6" t="n"/>
    </row>
    <row r="45" ht="44.59999999999999" customHeight="1">
      <c r="A45" s="10" t="inlineStr">
        <is>
          <t>Maß statt Vollständigkeit</t>
        </is>
      </c>
      <c r="B45" s="11" t="inlineStr">
        <is>
          <t>Der Band warnt vor dem Register mit zehntausend belanglosen Gefährdungen: Eine kurze Liste der realen, ernsten, schnellen und langsamen Gefährdungen, ehrlich bewertet, schlägt jede riesige Tabelle. Beginnen Sie mit den drei oder vier Gefährdungen, die in den heißesten Zonen den größten Schaden anrichten könnten.</t>
        </is>
      </c>
    </row>
    <row r="46" ht="71" customHeight="1">
      <c r="A46" s="8" t="inlineStr">
        <is>
          <t>Rechtsanker im Band</t>
        </is>
      </c>
      <c r="B46" s="9" t="inlineStr">
        <is>
          <t>Deutschland: § 5 ArbSchG (Gefährdungsbeurteilung; Absatz 3: psychische Belastungen), § 6 (Dokumentation), Berufskrankheiten-Verordnung und § 9 SGB VII. Österreich: Evaluierung nach § 4 ASchG (bei geänderten Verhältnissen anzupassen: § 4 Abs. 4), ASVG (Berufskrankheitenliste). Schweiz: Gefährdungsermittlung nach ArG/UVG und Unfallverhütungsverordnung, EKAS-Richtlinie 6508, Verordnung 3 zum Arbeitsgesetz, Art. 9 UVG mit Anhang 1 der Unfallversicherungsverordnung. Weitere Pflichten: Register der Compliance-Pflichten (Abschnitt 1.6).</t>
        </is>
      </c>
    </row>
    <row r="47" ht="31.4" customHeight="1">
      <c r="A47" s="10" t="inlineStr">
        <is>
          <t>Geltender und künftiger Stand</t>
        </is>
      </c>
      <c r="B47" s="11" t="inlineStr">
        <is>
          <t>Die psychosozialen Gefährdungen stehen bereits in der Ausgabe 2018. Eine «digitale Echtzeit-Gefährdungsbeurteilung mit KI der ISO 45001:2026» verlangt die Norm nicht; ISO/DIS 45001 (Veröffentlichung 2027 erwartet) ist heute nicht bindend.</t>
        </is>
      </c>
    </row>
    <row r="49" ht="22" customHeight="1">
      <c r="A49" s="5" t="inlineStr">
        <is>
          <t>Was diese Vorlage nicht ist</t>
        </is>
      </c>
      <c r="B49" s="6" t="n"/>
    </row>
    <row r="50" ht="57.8" customHeight="1">
      <c r="A50" s="12" t="inlineStr">
        <is>
          <t>Diese Vorlage ist keine Gefährdungsbeurteilung Ihres Hauses, sondern ein Werkzeug dafür: Sie ersetzt weder die Beurteilung des konkreten Falls noch die Beratung durch Fachkraft für Arbeitssicherheit oder Betriebsarzt, weder die Norm noch eine Rechtsberatung. Risikowerte sind Ordnungsgrößen einer selbst gewählten Methode, keine Messwerte. Das Blatt «Beispiele» enthält Beispiele aus dem Band, keine Aussagen über Ihr Haus; Skalen und Grenzen sind ein anpassbarer Vorschlag. Verbindlich ist die jeweils gültige Fassung von Gesetz und Norm (ISO 45001:2018 / EN ISO 45001:2023 / Amd 1:2024).</t>
        </is>
      </c>
      <c r="B50" s="13" t="n"/>
    </row>
    <row r="52">
      <c r="A52" s="15" t="inlineStr">
        <is>
          <t>Das Steuer und die Lupe · Band 3a · buecher.effedore.com</t>
        </is>
      </c>
    </row>
  </sheetData>
  <mergeCells count="3">
    <mergeCell ref="A50:B50"/>
    <mergeCell ref="A19:B19"/>
    <mergeCell ref="A7:B7"/>
  </mergeCells>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rowBreaks count="1" manualBreakCount="1">
    <brk id="36" min="0" max="16383" man="1"/>
  </rowBreaks>
</worksheet>
</file>

<file path=xl/worksheets/sheet2.xml><?xml version="1.0" encoding="utf-8"?>
<worksheet xmlns="http://schemas.openxmlformats.org/spreadsheetml/2006/main">
  <sheetPr>
    <tabColor rgb="008C5A2B"/>
    <outlinePr summaryBelow="1" summaryRight="1"/>
    <pageSetUpPr fitToPage="0"/>
  </sheetPr>
  <dimension ref="A1:AB45"/>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28" customWidth="1" min="2" max="2"/>
    <col width="18" customWidth="1" min="3" max="3"/>
    <col width="15" customWidth="1" min="4" max="4"/>
    <col width="24" customWidth="1" min="5" max="5"/>
    <col width="24" customWidth="1" min="6" max="6"/>
    <col width="22" customWidth="1" min="7" max="7"/>
    <col width="9" customWidth="1" min="8" max="8"/>
    <col width="11" customWidth="1" min="9" max="9"/>
    <col width="9" customWidth="1" min="10" max="10"/>
    <col width="11" customWidth="1" min="11" max="11"/>
    <col width="7" customWidth="1" min="12" max="12"/>
    <col width="18" customWidth="1" min="13" max="13"/>
    <col width="32" customWidth="1" min="14" max="14"/>
    <col width="22" customWidth="1" min="15" max="15"/>
    <col width="22" customWidth="1" min="16" max="16"/>
    <col width="9" customWidth="1" min="17" max="17"/>
    <col width="11" customWidth="1" min="18" max="18"/>
    <col width="9" customWidth="1" min="19" max="19"/>
    <col width="16" customWidth="1" min="20" max="20"/>
    <col width="14" customWidth="1" min="21" max="21"/>
    <col width="11" customWidth="1" min="22" max="22"/>
    <col width="15" customWidth="1" min="23" max="23"/>
    <col width="20" customWidth="1" min="24" max="24"/>
    <col width="11" customWidth="1" min="25" max="25"/>
    <col width="11" customWidth="1" min="26" max="26"/>
    <col width="10" customWidth="1" min="27" max="27"/>
    <col width="13" customWidth="1" min="28" max="28"/>
  </cols>
  <sheetData>
    <row r="1" ht="26" customHeight="1">
      <c r="A1" s="16" t="inlineStr">
        <is>
          <t>Gefährdungsregister und Risikobewertung</t>
        </is>
      </c>
    </row>
    <row r="2" ht="28" customHeight="1">
      <c r="A2" s="17" t="inlineStr">
        <is>
          <t>Vorlage zu den Abschnitten 1.5 und 2.12 des Bandes 3a</t>
        </is>
      </c>
      <c r="D2" s="18" t="inlineStr">
        <is>
          <t>Haus / Standort:</t>
        </is>
      </c>
      <c r="E2" s="19" t="inlineStr"/>
      <c r="F2" s="20" t="n"/>
      <c r="G2" s="21" t="inlineStr">
        <is>
          <t>Beurteilt mit (Beschäftigte, Fachkraft, Betriebsarzt):</t>
        </is>
      </c>
      <c r="H2" s="19" t="inlineStr"/>
      <c r="I2" s="20" t="n"/>
      <c r="J2" s="20" t="n"/>
      <c r="K2" s="20" t="n"/>
      <c r="L2" s="20" t="n"/>
    </row>
    <row r="3" ht="16" customHeight="1">
      <c r="A3" s="22" t="inlineStr">
        <is>
          <t>Das Steuer und die Lupe · Band 3a · buecher.effedore.com</t>
        </is>
      </c>
      <c r="D3" s="18" t="inlineStr">
        <is>
          <t>Stichtag:</t>
        </is>
      </c>
      <c r="E3" s="23">
        <f>TODAY()</f>
        <v/>
      </c>
      <c r="G3" s="18" t="inlineStr">
        <is>
          <t>Letzte Gesamtprüfung am:</t>
        </is>
      </c>
      <c r="H3" s="23" t="inlineStr"/>
      <c r="I3" s="20" t="n"/>
    </row>
    <row r="4" ht="28" customHeight="1">
      <c r="A4" s="24" t="inlineStr">
        <is>
          <t>ZEILE</t>
        </is>
      </c>
      <c r="B4" s="25" t="n"/>
      <c r="C4" s="24" t="inlineStr">
        <is>
          <t>1 · ERMITTELN (6.1.2.1) – Gefährdung, Kette, Exposition, Ist</t>
        </is>
      </c>
      <c r="D4" s="25" t="n"/>
      <c r="E4" s="25" t="n"/>
      <c r="F4" s="25" t="n"/>
      <c r="G4" s="25" t="n"/>
      <c r="H4" s="24" t="inlineStr">
        <is>
          <t>2 · BEWERTEN (6.1.2.2) – mit vorhandenen Maßnahmen</t>
        </is>
      </c>
      <c r="I4" s="25" t="n"/>
      <c r="J4" s="25" t="n"/>
      <c r="K4" s="25" t="n"/>
      <c r="L4" s="25" t="n"/>
      <c r="M4" s="24" t="inlineStr">
        <is>
          <t>3 · MASSNAHME nach STOP (8.1.2 · 1.11)</t>
        </is>
      </c>
      <c r="N4" s="25" t="n"/>
      <c r="O4" s="25" t="n"/>
      <c r="P4" s="24" t="inlineStr">
        <is>
          <t>4 · RESTGEFAHR</t>
        </is>
      </c>
      <c r="Q4" s="25" t="n"/>
      <c r="R4" s="25" t="n"/>
      <c r="S4" s="25" t="n"/>
      <c r="T4" s="24" t="inlineStr">
        <is>
          <t>5 · UMSETZEN</t>
        </is>
      </c>
      <c r="U4" s="25" t="n"/>
      <c r="V4" s="24" t="inlineStr">
        <is>
          <t>6 · WIRKSAMKEIT</t>
        </is>
      </c>
      <c r="W4" s="25" t="n"/>
      <c r="X4" s="24" t="inlineStr">
        <is>
          <t>7 · LEBENDIG HALTEN (2.12 · 8.1.3)</t>
        </is>
      </c>
      <c r="Y4" s="25" t="n"/>
      <c r="Z4" s="25" t="n"/>
      <c r="AA4" s="25" t="n"/>
      <c r="AB4" s="25" t="n"/>
    </row>
    <row r="5" ht="58" customHeight="1">
      <c r="A5" s="26" t="inlineStr">
        <is>
          <t>Nr.</t>
        </is>
      </c>
      <c r="B5" s="26" t="inlineStr">
        <is>
          <t>Gefährdung (Quelle der möglichen Schädigung)</t>
        </is>
      </c>
      <c r="C5" s="26" t="inlineStr">
        <is>
          <t>Bereich / Arbeitsplatz</t>
        </is>
      </c>
      <c r="D5" s="26" t="inlineStr">
        <is>
          <t>Gefährdungsart</t>
        </is>
      </c>
      <c r="E5" s="26" t="inlineStr">
        <is>
          <t>Mögliche Schädigung (bis zur Berufskrankheit)</t>
        </is>
      </c>
      <c r="F5" s="26" t="inlineStr">
        <is>
          <t>Exposition (wer, wann, wie lange; Saison, Tageszeit)</t>
        </is>
      </c>
      <c r="G5" s="26" t="inlineStr">
        <is>
          <t>Vorhandene Maßnahmen (Ist)</t>
        </is>
      </c>
      <c r="H5" s="26" t="inlineStr">
        <is>
          <t>Schwere (1–5)</t>
        </is>
      </c>
      <c r="I5" s="26" t="inlineStr">
        <is>
          <t>Wahr-schein-lichkeit (1–5)</t>
        </is>
      </c>
      <c r="J5" s="26" t="inlineStr">
        <is>
          <t>Risikowert</t>
        </is>
      </c>
      <c r="K5" s="26" t="inlineStr">
        <is>
          <t>Risikostufe</t>
        </is>
      </c>
      <c r="L5" s="26" t="inlineStr">
        <is>
          <t>Rang-folge</t>
        </is>
      </c>
      <c r="M5" s="26" t="inlineStr">
        <is>
          <t>STOP-Stufe der Maßnahme</t>
        </is>
      </c>
      <c r="N5" s="26" t="inlineStr">
        <is>
          <t>Maßnahme (von oben nach unten)</t>
        </is>
      </c>
      <c r="O5" s="26" t="inlineStr">
        <is>
          <t>Begründung, falls untere Stufe (warum nicht höher?)</t>
        </is>
      </c>
      <c r="P5" s="26" t="inlineStr">
        <is>
          <t>Restgefahr (was bleibt?)</t>
        </is>
      </c>
      <c r="Q5" s="26" t="inlineStr">
        <is>
          <t>Schwere danach (1–5)</t>
        </is>
      </c>
      <c r="R5" s="26" t="inlineStr">
        <is>
          <t>Wahr-schein-lichkeit danach (1–5)</t>
        </is>
      </c>
      <c r="S5" s="26" t="inlineStr">
        <is>
          <t>Rest-risiko-wert</t>
        </is>
      </c>
      <c r="T5" s="26" t="inlineStr">
        <is>
          <t>Verantwortlich</t>
        </is>
      </c>
      <c r="U5" s="26" t="inlineStr">
        <is>
          <t>Status</t>
        </is>
      </c>
      <c r="V5" s="26" t="inlineStr">
        <is>
          <t>Wirksamkeit geprüft am</t>
        </is>
      </c>
      <c r="W5" s="26" t="inlineStr">
        <is>
          <t>Ergebnis der Wirksamkeits-prüfung</t>
        </is>
      </c>
      <c r="X5" s="26" t="inlineStr">
        <is>
          <t>Auslöser der Aktualisierung</t>
        </is>
      </c>
      <c r="Y5" s="26" t="inlineStr">
        <is>
          <t>Datum letzte Änderung</t>
        </is>
      </c>
      <c r="Z5" s="26" t="inlineStr">
        <is>
          <t>Nächste Überprüfung</t>
        </is>
      </c>
      <c r="AA5" s="26" t="inlineStr">
        <is>
          <t>Fälligkeit</t>
        </is>
      </c>
      <c r="AB5" s="26" t="inlineStr">
        <is>
          <t>Mit Beschäftigten beurteilt?</t>
        </is>
      </c>
    </row>
    <row r="6" ht="34" customHeight="1">
      <c r="A6" s="27" t="n">
        <v>1</v>
      </c>
      <c r="B6" s="28" t="n"/>
      <c r="C6" s="28" t="n"/>
      <c r="D6" s="28" t="n"/>
      <c r="E6" s="28" t="n"/>
      <c r="F6" s="28" t="n"/>
      <c r="G6" s="28" t="n"/>
      <c r="H6" s="27" t="n"/>
      <c r="I6" s="27" t="n"/>
      <c r="J6" s="29">
        <f>IF(AND(ISNUMBER(H6),ISNUMBER(I6)),H6*I6,"")</f>
        <v/>
      </c>
      <c r="K6" s="29">
        <f>IF(J6="","",IF(J6&gt;=Grenze_sehr_hoch,"sehr hoch",IF(J6&gt;=Grenze_hoch,"hoch",IF(J6&gt;=Grenze_mittel,"mittel","niedrig"))))</f>
        <v/>
      </c>
      <c r="L6" s="29">
        <f>IF(J6="","",RANK(J6,$J$6:$J$45))</f>
        <v/>
      </c>
      <c r="M6" s="28" t="n"/>
      <c r="N6" s="28" t="n"/>
      <c r="O6" s="28" t="n"/>
      <c r="P6" s="28" t="n"/>
      <c r="Q6" s="27" t="n"/>
      <c r="R6" s="27" t="n"/>
      <c r="S6" s="29">
        <f>IF(AND(ISNUMBER(Q6),ISNUMBER(R6)),Q6*R6,"")</f>
        <v/>
      </c>
      <c r="T6" s="28" t="n"/>
      <c r="U6" s="28" t="n"/>
      <c r="V6" s="30" t="n"/>
      <c r="W6" s="28" t="n"/>
      <c r="X6" s="28" t="n"/>
      <c r="Y6" s="30" t="n"/>
      <c r="Z6" s="30" t="n"/>
      <c r="AA6" s="29">
        <f>IF(Z6="","",IF(Z6&lt;Stichtag,"überfällig","ok"))</f>
        <v/>
      </c>
      <c r="AB6" s="27" t="n"/>
    </row>
    <row r="7" ht="34" customHeight="1">
      <c r="A7" s="31" t="n">
        <v>2</v>
      </c>
      <c r="B7" s="32" t="n"/>
      <c r="C7" s="32" t="n"/>
      <c r="D7" s="32" t="n"/>
      <c r="E7" s="32" t="n"/>
      <c r="F7" s="32" t="n"/>
      <c r="G7" s="32" t="n"/>
      <c r="H7" s="31" t="n"/>
      <c r="I7" s="31" t="n"/>
      <c r="J7" s="29">
        <f>IF(AND(ISNUMBER(H7),ISNUMBER(I7)),H7*I7,"")</f>
        <v/>
      </c>
      <c r="K7" s="29">
        <f>IF(J7="","",IF(J7&gt;=Grenze_sehr_hoch,"sehr hoch",IF(J7&gt;=Grenze_hoch,"hoch",IF(J7&gt;=Grenze_mittel,"mittel","niedrig"))))</f>
        <v/>
      </c>
      <c r="L7" s="29">
        <f>IF(J7="","",RANK(J7,$J$6:$J$45))</f>
        <v/>
      </c>
      <c r="M7" s="32" t="n"/>
      <c r="N7" s="32" t="n"/>
      <c r="O7" s="32" t="n"/>
      <c r="P7" s="32" t="n"/>
      <c r="Q7" s="31" t="n"/>
      <c r="R7" s="31" t="n"/>
      <c r="S7" s="29">
        <f>IF(AND(ISNUMBER(Q7),ISNUMBER(R7)),Q7*R7,"")</f>
        <v/>
      </c>
      <c r="T7" s="32" t="n"/>
      <c r="U7" s="32" t="n"/>
      <c r="V7" s="33" t="n"/>
      <c r="W7" s="32" t="n"/>
      <c r="X7" s="32" t="n"/>
      <c r="Y7" s="33" t="n"/>
      <c r="Z7" s="33" t="n"/>
      <c r="AA7" s="29">
        <f>IF(Z7="","",IF(Z7&lt;Stichtag,"überfällig","ok"))</f>
        <v/>
      </c>
      <c r="AB7" s="31" t="n"/>
    </row>
    <row r="8" ht="34" customHeight="1">
      <c r="A8" s="27" t="n">
        <v>3</v>
      </c>
      <c r="B8" s="28" t="n"/>
      <c r="C8" s="28" t="n"/>
      <c r="D8" s="28" t="n"/>
      <c r="E8" s="28" t="n"/>
      <c r="F8" s="28" t="n"/>
      <c r="G8" s="28" t="n"/>
      <c r="H8" s="27" t="n"/>
      <c r="I8" s="27" t="n"/>
      <c r="J8" s="29">
        <f>IF(AND(ISNUMBER(H8),ISNUMBER(I8)),H8*I8,"")</f>
        <v/>
      </c>
      <c r="K8" s="29">
        <f>IF(J8="","",IF(J8&gt;=Grenze_sehr_hoch,"sehr hoch",IF(J8&gt;=Grenze_hoch,"hoch",IF(J8&gt;=Grenze_mittel,"mittel","niedrig"))))</f>
        <v/>
      </c>
      <c r="L8" s="29">
        <f>IF(J8="","",RANK(J8,$J$6:$J$45))</f>
        <v/>
      </c>
      <c r="M8" s="28" t="n"/>
      <c r="N8" s="28" t="n"/>
      <c r="O8" s="28" t="n"/>
      <c r="P8" s="28" t="n"/>
      <c r="Q8" s="27" t="n"/>
      <c r="R8" s="27" t="n"/>
      <c r="S8" s="29">
        <f>IF(AND(ISNUMBER(Q8),ISNUMBER(R8)),Q8*R8,"")</f>
        <v/>
      </c>
      <c r="T8" s="28" t="n"/>
      <c r="U8" s="28" t="n"/>
      <c r="V8" s="30" t="n"/>
      <c r="W8" s="28" t="n"/>
      <c r="X8" s="28" t="n"/>
      <c r="Y8" s="30" t="n"/>
      <c r="Z8" s="30" t="n"/>
      <c r="AA8" s="29">
        <f>IF(Z8="","",IF(Z8&lt;Stichtag,"überfällig","ok"))</f>
        <v/>
      </c>
      <c r="AB8" s="27" t="n"/>
    </row>
    <row r="9" ht="34" customHeight="1">
      <c r="A9" s="31" t="n">
        <v>4</v>
      </c>
      <c r="B9" s="32" t="n"/>
      <c r="C9" s="32" t="n"/>
      <c r="D9" s="32" t="n"/>
      <c r="E9" s="32" t="n"/>
      <c r="F9" s="32" t="n"/>
      <c r="G9" s="32" t="n"/>
      <c r="H9" s="31" t="n"/>
      <c r="I9" s="31" t="n"/>
      <c r="J9" s="29">
        <f>IF(AND(ISNUMBER(H9),ISNUMBER(I9)),H9*I9,"")</f>
        <v/>
      </c>
      <c r="K9" s="29">
        <f>IF(J9="","",IF(J9&gt;=Grenze_sehr_hoch,"sehr hoch",IF(J9&gt;=Grenze_hoch,"hoch",IF(J9&gt;=Grenze_mittel,"mittel","niedrig"))))</f>
        <v/>
      </c>
      <c r="L9" s="29">
        <f>IF(J9="","",RANK(J9,$J$6:$J$45))</f>
        <v/>
      </c>
      <c r="M9" s="32" t="n"/>
      <c r="N9" s="32" t="n"/>
      <c r="O9" s="32" t="n"/>
      <c r="P9" s="32" t="n"/>
      <c r="Q9" s="31" t="n"/>
      <c r="R9" s="31" t="n"/>
      <c r="S9" s="29">
        <f>IF(AND(ISNUMBER(Q9),ISNUMBER(R9)),Q9*R9,"")</f>
        <v/>
      </c>
      <c r="T9" s="32" t="n"/>
      <c r="U9" s="32" t="n"/>
      <c r="V9" s="33" t="n"/>
      <c r="W9" s="32" t="n"/>
      <c r="X9" s="32" t="n"/>
      <c r="Y9" s="33" t="n"/>
      <c r="Z9" s="33" t="n"/>
      <c r="AA9" s="29">
        <f>IF(Z9="","",IF(Z9&lt;Stichtag,"überfällig","ok"))</f>
        <v/>
      </c>
      <c r="AB9" s="31" t="n"/>
    </row>
    <row r="10" ht="34" customHeight="1">
      <c r="A10" s="27" t="n">
        <v>5</v>
      </c>
      <c r="B10" s="28" t="n"/>
      <c r="C10" s="28" t="n"/>
      <c r="D10" s="28" t="n"/>
      <c r="E10" s="28" t="n"/>
      <c r="F10" s="28" t="n"/>
      <c r="G10" s="28" t="n"/>
      <c r="H10" s="27" t="n"/>
      <c r="I10" s="27" t="n"/>
      <c r="J10" s="29">
        <f>IF(AND(ISNUMBER(H10),ISNUMBER(I10)),H10*I10,"")</f>
        <v/>
      </c>
      <c r="K10" s="29">
        <f>IF(J10="","",IF(J10&gt;=Grenze_sehr_hoch,"sehr hoch",IF(J10&gt;=Grenze_hoch,"hoch",IF(J10&gt;=Grenze_mittel,"mittel","niedrig"))))</f>
        <v/>
      </c>
      <c r="L10" s="29">
        <f>IF(J10="","",RANK(J10,$J$6:$J$45))</f>
        <v/>
      </c>
      <c r="M10" s="28" t="n"/>
      <c r="N10" s="28" t="n"/>
      <c r="O10" s="28" t="n"/>
      <c r="P10" s="28" t="n"/>
      <c r="Q10" s="27" t="n"/>
      <c r="R10" s="27" t="n"/>
      <c r="S10" s="29">
        <f>IF(AND(ISNUMBER(Q10),ISNUMBER(R10)),Q10*R10,"")</f>
        <v/>
      </c>
      <c r="T10" s="28" t="n"/>
      <c r="U10" s="28" t="n"/>
      <c r="V10" s="30" t="n"/>
      <c r="W10" s="28" t="n"/>
      <c r="X10" s="28" t="n"/>
      <c r="Y10" s="30" t="n"/>
      <c r="Z10" s="30" t="n"/>
      <c r="AA10" s="29">
        <f>IF(Z10="","",IF(Z10&lt;Stichtag,"überfällig","ok"))</f>
        <v/>
      </c>
      <c r="AB10" s="27" t="n"/>
    </row>
    <row r="11" ht="34" customHeight="1">
      <c r="A11" s="31" t="n">
        <v>6</v>
      </c>
      <c r="B11" s="32" t="n"/>
      <c r="C11" s="32" t="n"/>
      <c r="D11" s="32" t="n"/>
      <c r="E11" s="32" t="n"/>
      <c r="F11" s="32" t="n"/>
      <c r="G11" s="32" t="n"/>
      <c r="H11" s="31" t="n"/>
      <c r="I11" s="31" t="n"/>
      <c r="J11" s="29">
        <f>IF(AND(ISNUMBER(H11),ISNUMBER(I11)),H11*I11,"")</f>
        <v/>
      </c>
      <c r="K11" s="29">
        <f>IF(J11="","",IF(J11&gt;=Grenze_sehr_hoch,"sehr hoch",IF(J11&gt;=Grenze_hoch,"hoch",IF(J11&gt;=Grenze_mittel,"mittel","niedrig"))))</f>
        <v/>
      </c>
      <c r="L11" s="29">
        <f>IF(J11="","",RANK(J11,$J$6:$J$45))</f>
        <v/>
      </c>
      <c r="M11" s="32" t="n"/>
      <c r="N11" s="32" t="n"/>
      <c r="O11" s="32" t="n"/>
      <c r="P11" s="32" t="n"/>
      <c r="Q11" s="31" t="n"/>
      <c r="R11" s="31" t="n"/>
      <c r="S11" s="29">
        <f>IF(AND(ISNUMBER(Q11),ISNUMBER(R11)),Q11*R11,"")</f>
        <v/>
      </c>
      <c r="T11" s="32" t="n"/>
      <c r="U11" s="32" t="n"/>
      <c r="V11" s="33" t="n"/>
      <c r="W11" s="32" t="n"/>
      <c r="X11" s="32" t="n"/>
      <c r="Y11" s="33" t="n"/>
      <c r="Z11" s="33" t="n"/>
      <c r="AA11" s="29">
        <f>IF(Z11="","",IF(Z11&lt;Stichtag,"überfällig","ok"))</f>
        <v/>
      </c>
      <c r="AB11" s="31" t="n"/>
    </row>
    <row r="12" ht="34" customHeight="1">
      <c r="A12" s="27" t="n">
        <v>7</v>
      </c>
      <c r="B12" s="28" t="n"/>
      <c r="C12" s="28" t="n"/>
      <c r="D12" s="28" t="n"/>
      <c r="E12" s="28" t="n"/>
      <c r="F12" s="28" t="n"/>
      <c r="G12" s="28" t="n"/>
      <c r="H12" s="27" t="n"/>
      <c r="I12" s="27" t="n"/>
      <c r="J12" s="29">
        <f>IF(AND(ISNUMBER(H12),ISNUMBER(I12)),H12*I12,"")</f>
        <v/>
      </c>
      <c r="K12" s="29">
        <f>IF(J12="","",IF(J12&gt;=Grenze_sehr_hoch,"sehr hoch",IF(J12&gt;=Grenze_hoch,"hoch",IF(J12&gt;=Grenze_mittel,"mittel","niedrig"))))</f>
        <v/>
      </c>
      <c r="L12" s="29">
        <f>IF(J12="","",RANK(J12,$J$6:$J$45))</f>
        <v/>
      </c>
      <c r="M12" s="28" t="n"/>
      <c r="N12" s="28" t="n"/>
      <c r="O12" s="28" t="n"/>
      <c r="P12" s="28" t="n"/>
      <c r="Q12" s="27" t="n"/>
      <c r="R12" s="27" t="n"/>
      <c r="S12" s="29">
        <f>IF(AND(ISNUMBER(Q12),ISNUMBER(R12)),Q12*R12,"")</f>
        <v/>
      </c>
      <c r="T12" s="28" t="n"/>
      <c r="U12" s="28" t="n"/>
      <c r="V12" s="30" t="n"/>
      <c r="W12" s="28" t="n"/>
      <c r="X12" s="28" t="n"/>
      <c r="Y12" s="30" t="n"/>
      <c r="Z12" s="30" t="n"/>
      <c r="AA12" s="29">
        <f>IF(Z12="","",IF(Z12&lt;Stichtag,"überfällig","ok"))</f>
        <v/>
      </c>
      <c r="AB12" s="27" t="n"/>
    </row>
    <row r="13" ht="34" customHeight="1">
      <c r="A13" s="31" t="n">
        <v>8</v>
      </c>
      <c r="B13" s="32" t="n"/>
      <c r="C13" s="32" t="n"/>
      <c r="D13" s="32" t="n"/>
      <c r="E13" s="32" t="n"/>
      <c r="F13" s="32" t="n"/>
      <c r="G13" s="32" t="n"/>
      <c r="H13" s="31" t="n"/>
      <c r="I13" s="31" t="n"/>
      <c r="J13" s="29">
        <f>IF(AND(ISNUMBER(H13),ISNUMBER(I13)),H13*I13,"")</f>
        <v/>
      </c>
      <c r="K13" s="29">
        <f>IF(J13="","",IF(J13&gt;=Grenze_sehr_hoch,"sehr hoch",IF(J13&gt;=Grenze_hoch,"hoch",IF(J13&gt;=Grenze_mittel,"mittel","niedrig"))))</f>
        <v/>
      </c>
      <c r="L13" s="29">
        <f>IF(J13="","",RANK(J13,$J$6:$J$45))</f>
        <v/>
      </c>
      <c r="M13" s="32" t="n"/>
      <c r="N13" s="32" t="n"/>
      <c r="O13" s="32" t="n"/>
      <c r="P13" s="32" t="n"/>
      <c r="Q13" s="31" t="n"/>
      <c r="R13" s="31" t="n"/>
      <c r="S13" s="29">
        <f>IF(AND(ISNUMBER(Q13),ISNUMBER(R13)),Q13*R13,"")</f>
        <v/>
      </c>
      <c r="T13" s="32" t="n"/>
      <c r="U13" s="32" t="n"/>
      <c r="V13" s="33" t="n"/>
      <c r="W13" s="32" t="n"/>
      <c r="X13" s="32" t="n"/>
      <c r="Y13" s="33" t="n"/>
      <c r="Z13" s="33" t="n"/>
      <c r="AA13" s="29">
        <f>IF(Z13="","",IF(Z13&lt;Stichtag,"überfällig","ok"))</f>
        <v/>
      </c>
      <c r="AB13" s="31" t="n"/>
    </row>
    <row r="14" ht="34" customHeight="1">
      <c r="A14" s="27" t="n">
        <v>9</v>
      </c>
      <c r="B14" s="28" t="n"/>
      <c r="C14" s="28" t="n"/>
      <c r="D14" s="28" t="n"/>
      <c r="E14" s="28" t="n"/>
      <c r="F14" s="28" t="n"/>
      <c r="G14" s="28" t="n"/>
      <c r="H14" s="27" t="n"/>
      <c r="I14" s="27" t="n"/>
      <c r="J14" s="29">
        <f>IF(AND(ISNUMBER(H14),ISNUMBER(I14)),H14*I14,"")</f>
        <v/>
      </c>
      <c r="K14" s="29">
        <f>IF(J14="","",IF(J14&gt;=Grenze_sehr_hoch,"sehr hoch",IF(J14&gt;=Grenze_hoch,"hoch",IF(J14&gt;=Grenze_mittel,"mittel","niedrig"))))</f>
        <v/>
      </c>
      <c r="L14" s="29">
        <f>IF(J14="","",RANK(J14,$J$6:$J$45))</f>
        <v/>
      </c>
      <c r="M14" s="28" t="n"/>
      <c r="N14" s="28" t="n"/>
      <c r="O14" s="28" t="n"/>
      <c r="P14" s="28" t="n"/>
      <c r="Q14" s="27" t="n"/>
      <c r="R14" s="27" t="n"/>
      <c r="S14" s="29">
        <f>IF(AND(ISNUMBER(Q14),ISNUMBER(R14)),Q14*R14,"")</f>
        <v/>
      </c>
      <c r="T14" s="28" t="n"/>
      <c r="U14" s="28" t="n"/>
      <c r="V14" s="30" t="n"/>
      <c r="W14" s="28" t="n"/>
      <c r="X14" s="28" t="n"/>
      <c r="Y14" s="30" t="n"/>
      <c r="Z14" s="30" t="n"/>
      <c r="AA14" s="29">
        <f>IF(Z14="","",IF(Z14&lt;Stichtag,"überfällig","ok"))</f>
        <v/>
      </c>
      <c r="AB14" s="27" t="n"/>
    </row>
    <row r="15" ht="34" customHeight="1">
      <c r="A15" s="31" t="n">
        <v>10</v>
      </c>
      <c r="B15" s="32" t="n"/>
      <c r="C15" s="32" t="n"/>
      <c r="D15" s="32" t="n"/>
      <c r="E15" s="32" t="n"/>
      <c r="F15" s="32" t="n"/>
      <c r="G15" s="32" t="n"/>
      <c r="H15" s="31" t="n"/>
      <c r="I15" s="31" t="n"/>
      <c r="J15" s="29">
        <f>IF(AND(ISNUMBER(H15),ISNUMBER(I15)),H15*I15,"")</f>
        <v/>
      </c>
      <c r="K15" s="29">
        <f>IF(J15="","",IF(J15&gt;=Grenze_sehr_hoch,"sehr hoch",IF(J15&gt;=Grenze_hoch,"hoch",IF(J15&gt;=Grenze_mittel,"mittel","niedrig"))))</f>
        <v/>
      </c>
      <c r="L15" s="29">
        <f>IF(J15="","",RANK(J15,$J$6:$J$45))</f>
        <v/>
      </c>
      <c r="M15" s="32" t="n"/>
      <c r="N15" s="32" t="n"/>
      <c r="O15" s="32" t="n"/>
      <c r="P15" s="32" t="n"/>
      <c r="Q15" s="31" t="n"/>
      <c r="R15" s="31" t="n"/>
      <c r="S15" s="29">
        <f>IF(AND(ISNUMBER(Q15),ISNUMBER(R15)),Q15*R15,"")</f>
        <v/>
      </c>
      <c r="T15" s="32" t="n"/>
      <c r="U15" s="32" t="n"/>
      <c r="V15" s="33" t="n"/>
      <c r="W15" s="32" t="n"/>
      <c r="X15" s="32" t="n"/>
      <c r="Y15" s="33" t="n"/>
      <c r="Z15" s="33" t="n"/>
      <c r="AA15" s="29">
        <f>IF(Z15="","",IF(Z15&lt;Stichtag,"überfällig","ok"))</f>
        <v/>
      </c>
      <c r="AB15" s="31" t="n"/>
    </row>
    <row r="16" ht="34" customHeight="1">
      <c r="A16" s="27" t="n">
        <v>11</v>
      </c>
      <c r="B16" s="28" t="n"/>
      <c r="C16" s="28" t="n"/>
      <c r="D16" s="28" t="n"/>
      <c r="E16" s="28" t="n"/>
      <c r="F16" s="28" t="n"/>
      <c r="G16" s="28" t="n"/>
      <c r="H16" s="27" t="n"/>
      <c r="I16" s="27" t="n"/>
      <c r="J16" s="29">
        <f>IF(AND(ISNUMBER(H16),ISNUMBER(I16)),H16*I16,"")</f>
        <v/>
      </c>
      <c r="K16" s="29">
        <f>IF(J16="","",IF(J16&gt;=Grenze_sehr_hoch,"sehr hoch",IF(J16&gt;=Grenze_hoch,"hoch",IF(J16&gt;=Grenze_mittel,"mittel","niedrig"))))</f>
        <v/>
      </c>
      <c r="L16" s="29">
        <f>IF(J16="","",RANK(J16,$J$6:$J$45))</f>
        <v/>
      </c>
      <c r="M16" s="28" t="n"/>
      <c r="N16" s="28" t="n"/>
      <c r="O16" s="28" t="n"/>
      <c r="P16" s="28" t="n"/>
      <c r="Q16" s="27" t="n"/>
      <c r="R16" s="27" t="n"/>
      <c r="S16" s="29">
        <f>IF(AND(ISNUMBER(Q16),ISNUMBER(R16)),Q16*R16,"")</f>
        <v/>
      </c>
      <c r="T16" s="28" t="n"/>
      <c r="U16" s="28" t="n"/>
      <c r="V16" s="30" t="n"/>
      <c r="W16" s="28" t="n"/>
      <c r="X16" s="28" t="n"/>
      <c r="Y16" s="30" t="n"/>
      <c r="Z16" s="30" t="n"/>
      <c r="AA16" s="29">
        <f>IF(Z16="","",IF(Z16&lt;Stichtag,"überfällig","ok"))</f>
        <v/>
      </c>
      <c r="AB16" s="27" t="n"/>
    </row>
    <row r="17" ht="34" customHeight="1">
      <c r="A17" s="31" t="n">
        <v>12</v>
      </c>
      <c r="B17" s="32" t="n"/>
      <c r="C17" s="32" t="n"/>
      <c r="D17" s="32" t="n"/>
      <c r="E17" s="32" t="n"/>
      <c r="F17" s="32" t="n"/>
      <c r="G17" s="32" t="n"/>
      <c r="H17" s="31" t="n"/>
      <c r="I17" s="31" t="n"/>
      <c r="J17" s="29">
        <f>IF(AND(ISNUMBER(H17),ISNUMBER(I17)),H17*I17,"")</f>
        <v/>
      </c>
      <c r="K17" s="29">
        <f>IF(J17="","",IF(J17&gt;=Grenze_sehr_hoch,"sehr hoch",IF(J17&gt;=Grenze_hoch,"hoch",IF(J17&gt;=Grenze_mittel,"mittel","niedrig"))))</f>
        <v/>
      </c>
      <c r="L17" s="29">
        <f>IF(J17="","",RANK(J17,$J$6:$J$45))</f>
        <v/>
      </c>
      <c r="M17" s="32" t="n"/>
      <c r="N17" s="32" t="n"/>
      <c r="O17" s="32" t="n"/>
      <c r="P17" s="32" t="n"/>
      <c r="Q17" s="31" t="n"/>
      <c r="R17" s="31" t="n"/>
      <c r="S17" s="29">
        <f>IF(AND(ISNUMBER(Q17),ISNUMBER(R17)),Q17*R17,"")</f>
        <v/>
      </c>
      <c r="T17" s="32" t="n"/>
      <c r="U17" s="32" t="n"/>
      <c r="V17" s="33" t="n"/>
      <c r="W17" s="32" t="n"/>
      <c r="X17" s="32" t="n"/>
      <c r="Y17" s="33" t="n"/>
      <c r="Z17" s="33" t="n"/>
      <c r="AA17" s="29">
        <f>IF(Z17="","",IF(Z17&lt;Stichtag,"überfällig","ok"))</f>
        <v/>
      </c>
      <c r="AB17" s="31" t="n"/>
    </row>
    <row r="18" ht="34" customHeight="1">
      <c r="A18" s="27" t="n">
        <v>13</v>
      </c>
      <c r="B18" s="28" t="n"/>
      <c r="C18" s="28" t="n"/>
      <c r="D18" s="28" t="n"/>
      <c r="E18" s="28" t="n"/>
      <c r="F18" s="28" t="n"/>
      <c r="G18" s="28" t="n"/>
      <c r="H18" s="27" t="n"/>
      <c r="I18" s="27" t="n"/>
      <c r="J18" s="29">
        <f>IF(AND(ISNUMBER(H18),ISNUMBER(I18)),H18*I18,"")</f>
        <v/>
      </c>
      <c r="K18" s="29">
        <f>IF(J18="","",IF(J18&gt;=Grenze_sehr_hoch,"sehr hoch",IF(J18&gt;=Grenze_hoch,"hoch",IF(J18&gt;=Grenze_mittel,"mittel","niedrig"))))</f>
        <v/>
      </c>
      <c r="L18" s="29">
        <f>IF(J18="","",RANK(J18,$J$6:$J$45))</f>
        <v/>
      </c>
      <c r="M18" s="28" t="n"/>
      <c r="N18" s="28" t="n"/>
      <c r="O18" s="28" t="n"/>
      <c r="P18" s="28" t="n"/>
      <c r="Q18" s="27" t="n"/>
      <c r="R18" s="27" t="n"/>
      <c r="S18" s="29">
        <f>IF(AND(ISNUMBER(Q18),ISNUMBER(R18)),Q18*R18,"")</f>
        <v/>
      </c>
      <c r="T18" s="28" t="n"/>
      <c r="U18" s="28" t="n"/>
      <c r="V18" s="30" t="n"/>
      <c r="W18" s="28" t="n"/>
      <c r="X18" s="28" t="n"/>
      <c r="Y18" s="30" t="n"/>
      <c r="Z18" s="30" t="n"/>
      <c r="AA18" s="29">
        <f>IF(Z18="","",IF(Z18&lt;Stichtag,"überfällig","ok"))</f>
        <v/>
      </c>
      <c r="AB18" s="27" t="n"/>
    </row>
    <row r="19" ht="34" customHeight="1">
      <c r="A19" s="31" t="n">
        <v>14</v>
      </c>
      <c r="B19" s="32" t="n"/>
      <c r="C19" s="32" t="n"/>
      <c r="D19" s="32" t="n"/>
      <c r="E19" s="32" t="n"/>
      <c r="F19" s="32" t="n"/>
      <c r="G19" s="32" t="n"/>
      <c r="H19" s="31" t="n"/>
      <c r="I19" s="31" t="n"/>
      <c r="J19" s="29">
        <f>IF(AND(ISNUMBER(H19),ISNUMBER(I19)),H19*I19,"")</f>
        <v/>
      </c>
      <c r="K19" s="29">
        <f>IF(J19="","",IF(J19&gt;=Grenze_sehr_hoch,"sehr hoch",IF(J19&gt;=Grenze_hoch,"hoch",IF(J19&gt;=Grenze_mittel,"mittel","niedrig"))))</f>
        <v/>
      </c>
      <c r="L19" s="29">
        <f>IF(J19="","",RANK(J19,$J$6:$J$45))</f>
        <v/>
      </c>
      <c r="M19" s="32" t="n"/>
      <c r="N19" s="32" t="n"/>
      <c r="O19" s="32" t="n"/>
      <c r="P19" s="32" t="n"/>
      <c r="Q19" s="31" t="n"/>
      <c r="R19" s="31" t="n"/>
      <c r="S19" s="29">
        <f>IF(AND(ISNUMBER(Q19),ISNUMBER(R19)),Q19*R19,"")</f>
        <v/>
      </c>
      <c r="T19" s="32" t="n"/>
      <c r="U19" s="32" t="n"/>
      <c r="V19" s="33" t="n"/>
      <c r="W19" s="32" t="n"/>
      <c r="X19" s="32" t="n"/>
      <c r="Y19" s="33" t="n"/>
      <c r="Z19" s="33" t="n"/>
      <c r="AA19" s="29">
        <f>IF(Z19="","",IF(Z19&lt;Stichtag,"überfällig","ok"))</f>
        <v/>
      </c>
      <c r="AB19" s="31" t="n"/>
    </row>
    <row r="20" ht="34" customHeight="1">
      <c r="A20" s="27" t="n">
        <v>15</v>
      </c>
      <c r="B20" s="28" t="n"/>
      <c r="C20" s="28" t="n"/>
      <c r="D20" s="28" t="n"/>
      <c r="E20" s="28" t="n"/>
      <c r="F20" s="28" t="n"/>
      <c r="G20" s="28" t="n"/>
      <c r="H20" s="27" t="n"/>
      <c r="I20" s="27" t="n"/>
      <c r="J20" s="29">
        <f>IF(AND(ISNUMBER(H20),ISNUMBER(I20)),H20*I20,"")</f>
        <v/>
      </c>
      <c r="K20" s="29">
        <f>IF(J20="","",IF(J20&gt;=Grenze_sehr_hoch,"sehr hoch",IF(J20&gt;=Grenze_hoch,"hoch",IF(J20&gt;=Grenze_mittel,"mittel","niedrig"))))</f>
        <v/>
      </c>
      <c r="L20" s="29">
        <f>IF(J20="","",RANK(J20,$J$6:$J$45))</f>
        <v/>
      </c>
      <c r="M20" s="28" t="n"/>
      <c r="N20" s="28" t="n"/>
      <c r="O20" s="28" t="n"/>
      <c r="P20" s="28" t="n"/>
      <c r="Q20" s="27" t="n"/>
      <c r="R20" s="27" t="n"/>
      <c r="S20" s="29">
        <f>IF(AND(ISNUMBER(Q20),ISNUMBER(R20)),Q20*R20,"")</f>
        <v/>
      </c>
      <c r="T20" s="28" t="n"/>
      <c r="U20" s="28" t="n"/>
      <c r="V20" s="30" t="n"/>
      <c r="W20" s="28" t="n"/>
      <c r="X20" s="28" t="n"/>
      <c r="Y20" s="30" t="n"/>
      <c r="Z20" s="30" t="n"/>
      <c r="AA20" s="29">
        <f>IF(Z20="","",IF(Z20&lt;Stichtag,"überfällig","ok"))</f>
        <v/>
      </c>
      <c r="AB20" s="27" t="n"/>
    </row>
    <row r="21" ht="34" customHeight="1">
      <c r="A21" s="31" t="n">
        <v>16</v>
      </c>
      <c r="B21" s="32" t="n"/>
      <c r="C21" s="32" t="n"/>
      <c r="D21" s="32" t="n"/>
      <c r="E21" s="32" t="n"/>
      <c r="F21" s="32" t="n"/>
      <c r="G21" s="32" t="n"/>
      <c r="H21" s="31" t="n"/>
      <c r="I21" s="31" t="n"/>
      <c r="J21" s="29">
        <f>IF(AND(ISNUMBER(H21),ISNUMBER(I21)),H21*I21,"")</f>
        <v/>
      </c>
      <c r="K21" s="29">
        <f>IF(J21="","",IF(J21&gt;=Grenze_sehr_hoch,"sehr hoch",IF(J21&gt;=Grenze_hoch,"hoch",IF(J21&gt;=Grenze_mittel,"mittel","niedrig"))))</f>
        <v/>
      </c>
      <c r="L21" s="29">
        <f>IF(J21="","",RANK(J21,$J$6:$J$45))</f>
        <v/>
      </c>
      <c r="M21" s="32" t="n"/>
      <c r="N21" s="32" t="n"/>
      <c r="O21" s="32" t="n"/>
      <c r="P21" s="32" t="n"/>
      <c r="Q21" s="31" t="n"/>
      <c r="R21" s="31" t="n"/>
      <c r="S21" s="29">
        <f>IF(AND(ISNUMBER(Q21),ISNUMBER(R21)),Q21*R21,"")</f>
        <v/>
      </c>
      <c r="T21" s="32" t="n"/>
      <c r="U21" s="32" t="n"/>
      <c r="V21" s="33" t="n"/>
      <c r="W21" s="32" t="n"/>
      <c r="X21" s="32" t="n"/>
      <c r="Y21" s="33" t="n"/>
      <c r="Z21" s="33" t="n"/>
      <c r="AA21" s="29">
        <f>IF(Z21="","",IF(Z21&lt;Stichtag,"überfällig","ok"))</f>
        <v/>
      </c>
      <c r="AB21" s="31" t="n"/>
    </row>
    <row r="22" ht="34" customHeight="1">
      <c r="A22" s="27" t="n">
        <v>17</v>
      </c>
      <c r="B22" s="28" t="n"/>
      <c r="C22" s="28" t="n"/>
      <c r="D22" s="28" t="n"/>
      <c r="E22" s="28" t="n"/>
      <c r="F22" s="28" t="n"/>
      <c r="G22" s="28" t="n"/>
      <c r="H22" s="27" t="n"/>
      <c r="I22" s="27" t="n"/>
      <c r="J22" s="29">
        <f>IF(AND(ISNUMBER(H22),ISNUMBER(I22)),H22*I22,"")</f>
        <v/>
      </c>
      <c r="K22" s="29">
        <f>IF(J22="","",IF(J22&gt;=Grenze_sehr_hoch,"sehr hoch",IF(J22&gt;=Grenze_hoch,"hoch",IF(J22&gt;=Grenze_mittel,"mittel","niedrig"))))</f>
        <v/>
      </c>
      <c r="L22" s="29">
        <f>IF(J22="","",RANK(J22,$J$6:$J$45))</f>
        <v/>
      </c>
      <c r="M22" s="28" t="n"/>
      <c r="N22" s="28" t="n"/>
      <c r="O22" s="28" t="n"/>
      <c r="P22" s="28" t="n"/>
      <c r="Q22" s="27" t="n"/>
      <c r="R22" s="27" t="n"/>
      <c r="S22" s="29">
        <f>IF(AND(ISNUMBER(Q22),ISNUMBER(R22)),Q22*R22,"")</f>
        <v/>
      </c>
      <c r="T22" s="28" t="n"/>
      <c r="U22" s="28" t="n"/>
      <c r="V22" s="30" t="n"/>
      <c r="W22" s="28" t="n"/>
      <c r="X22" s="28" t="n"/>
      <c r="Y22" s="30" t="n"/>
      <c r="Z22" s="30" t="n"/>
      <c r="AA22" s="29">
        <f>IF(Z22="","",IF(Z22&lt;Stichtag,"überfällig","ok"))</f>
        <v/>
      </c>
      <c r="AB22" s="27" t="n"/>
    </row>
    <row r="23" ht="34" customHeight="1">
      <c r="A23" s="31" t="n">
        <v>18</v>
      </c>
      <c r="B23" s="32" t="n"/>
      <c r="C23" s="32" t="n"/>
      <c r="D23" s="32" t="n"/>
      <c r="E23" s="32" t="n"/>
      <c r="F23" s="32" t="n"/>
      <c r="G23" s="32" t="n"/>
      <c r="H23" s="31" t="n"/>
      <c r="I23" s="31" t="n"/>
      <c r="J23" s="29">
        <f>IF(AND(ISNUMBER(H23),ISNUMBER(I23)),H23*I23,"")</f>
        <v/>
      </c>
      <c r="K23" s="29">
        <f>IF(J23="","",IF(J23&gt;=Grenze_sehr_hoch,"sehr hoch",IF(J23&gt;=Grenze_hoch,"hoch",IF(J23&gt;=Grenze_mittel,"mittel","niedrig"))))</f>
        <v/>
      </c>
      <c r="L23" s="29">
        <f>IF(J23="","",RANK(J23,$J$6:$J$45))</f>
        <v/>
      </c>
      <c r="M23" s="32" t="n"/>
      <c r="N23" s="32" t="n"/>
      <c r="O23" s="32" t="n"/>
      <c r="P23" s="32" t="n"/>
      <c r="Q23" s="31" t="n"/>
      <c r="R23" s="31" t="n"/>
      <c r="S23" s="29">
        <f>IF(AND(ISNUMBER(Q23),ISNUMBER(R23)),Q23*R23,"")</f>
        <v/>
      </c>
      <c r="T23" s="32" t="n"/>
      <c r="U23" s="32" t="n"/>
      <c r="V23" s="33" t="n"/>
      <c r="W23" s="32" t="n"/>
      <c r="X23" s="32" t="n"/>
      <c r="Y23" s="33" t="n"/>
      <c r="Z23" s="33" t="n"/>
      <c r="AA23" s="29">
        <f>IF(Z23="","",IF(Z23&lt;Stichtag,"überfällig","ok"))</f>
        <v/>
      </c>
      <c r="AB23" s="31" t="n"/>
    </row>
    <row r="24" ht="34" customHeight="1">
      <c r="A24" s="27" t="n">
        <v>19</v>
      </c>
      <c r="B24" s="28" t="n"/>
      <c r="C24" s="28" t="n"/>
      <c r="D24" s="28" t="n"/>
      <c r="E24" s="28" t="n"/>
      <c r="F24" s="28" t="n"/>
      <c r="G24" s="28" t="n"/>
      <c r="H24" s="27" t="n"/>
      <c r="I24" s="27" t="n"/>
      <c r="J24" s="29">
        <f>IF(AND(ISNUMBER(H24),ISNUMBER(I24)),H24*I24,"")</f>
        <v/>
      </c>
      <c r="K24" s="29">
        <f>IF(J24="","",IF(J24&gt;=Grenze_sehr_hoch,"sehr hoch",IF(J24&gt;=Grenze_hoch,"hoch",IF(J24&gt;=Grenze_mittel,"mittel","niedrig"))))</f>
        <v/>
      </c>
      <c r="L24" s="29">
        <f>IF(J24="","",RANK(J24,$J$6:$J$45))</f>
        <v/>
      </c>
      <c r="M24" s="28" t="n"/>
      <c r="N24" s="28" t="n"/>
      <c r="O24" s="28" t="n"/>
      <c r="P24" s="28" t="n"/>
      <c r="Q24" s="27" t="n"/>
      <c r="R24" s="27" t="n"/>
      <c r="S24" s="29">
        <f>IF(AND(ISNUMBER(Q24),ISNUMBER(R24)),Q24*R24,"")</f>
        <v/>
      </c>
      <c r="T24" s="28" t="n"/>
      <c r="U24" s="28" t="n"/>
      <c r="V24" s="30" t="n"/>
      <c r="W24" s="28" t="n"/>
      <c r="X24" s="28" t="n"/>
      <c r="Y24" s="30" t="n"/>
      <c r="Z24" s="30" t="n"/>
      <c r="AA24" s="29">
        <f>IF(Z24="","",IF(Z24&lt;Stichtag,"überfällig","ok"))</f>
        <v/>
      </c>
      <c r="AB24" s="27" t="n"/>
    </row>
    <row r="25" ht="34" customHeight="1">
      <c r="A25" s="31" t="n">
        <v>20</v>
      </c>
      <c r="B25" s="32" t="n"/>
      <c r="C25" s="32" t="n"/>
      <c r="D25" s="32" t="n"/>
      <c r="E25" s="32" t="n"/>
      <c r="F25" s="32" t="n"/>
      <c r="G25" s="32" t="n"/>
      <c r="H25" s="31" t="n"/>
      <c r="I25" s="31" t="n"/>
      <c r="J25" s="29">
        <f>IF(AND(ISNUMBER(H25),ISNUMBER(I25)),H25*I25,"")</f>
        <v/>
      </c>
      <c r="K25" s="29">
        <f>IF(J25="","",IF(J25&gt;=Grenze_sehr_hoch,"sehr hoch",IF(J25&gt;=Grenze_hoch,"hoch",IF(J25&gt;=Grenze_mittel,"mittel","niedrig"))))</f>
        <v/>
      </c>
      <c r="L25" s="29">
        <f>IF(J25="","",RANK(J25,$J$6:$J$45))</f>
        <v/>
      </c>
      <c r="M25" s="32" t="n"/>
      <c r="N25" s="32" t="n"/>
      <c r="O25" s="32" t="n"/>
      <c r="P25" s="32" t="n"/>
      <c r="Q25" s="31" t="n"/>
      <c r="R25" s="31" t="n"/>
      <c r="S25" s="29">
        <f>IF(AND(ISNUMBER(Q25),ISNUMBER(R25)),Q25*R25,"")</f>
        <v/>
      </c>
      <c r="T25" s="32" t="n"/>
      <c r="U25" s="32" t="n"/>
      <c r="V25" s="33" t="n"/>
      <c r="W25" s="32" t="n"/>
      <c r="X25" s="32" t="n"/>
      <c r="Y25" s="33" t="n"/>
      <c r="Z25" s="33" t="n"/>
      <c r="AA25" s="29">
        <f>IF(Z25="","",IF(Z25&lt;Stichtag,"überfällig","ok"))</f>
        <v/>
      </c>
      <c r="AB25" s="31" t="n"/>
    </row>
    <row r="26" ht="34" customHeight="1">
      <c r="A26" s="27" t="n">
        <v>21</v>
      </c>
      <c r="B26" s="28" t="n"/>
      <c r="C26" s="28" t="n"/>
      <c r="D26" s="28" t="n"/>
      <c r="E26" s="28" t="n"/>
      <c r="F26" s="28" t="n"/>
      <c r="G26" s="28" t="n"/>
      <c r="H26" s="27" t="n"/>
      <c r="I26" s="27" t="n"/>
      <c r="J26" s="29">
        <f>IF(AND(ISNUMBER(H26),ISNUMBER(I26)),H26*I26,"")</f>
        <v/>
      </c>
      <c r="K26" s="29">
        <f>IF(J26="","",IF(J26&gt;=Grenze_sehr_hoch,"sehr hoch",IF(J26&gt;=Grenze_hoch,"hoch",IF(J26&gt;=Grenze_mittel,"mittel","niedrig"))))</f>
        <v/>
      </c>
      <c r="L26" s="29">
        <f>IF(J26="","",RANK(J26,$J$6:$J$45))</f>
        <v/>
      </c>
      <c r="M26" s="28" t="n"/>
      <c r="N26" s="28" t="n"/>
      <c r="O26" s="28" t="n"/>
      <c r="P26" s="28" t="n"/>
      <c r="Q26" s="27" t="n"/>
      <c r="R26" s="27" t="n"/>
      <c r="S26" s="29">
        <f>IF(AND(ISNUMBER(Q26),ISNUMBER(R26)),Q26*R26,"")</f>
        <v/>
      </c>
      <c r="T26" s="28" t="n"/>
      <c r="U26" s="28" t="n"/>
      <c r="V26" s="30" t="n"/>
      <c r="W26" s="28" t="n"/>
      <c r="X26" s="28" t="n"/>
      <c r="Y26" s="30" t="n"/>
      <c r="Z26" s="30" t="n"/>
      <c r="AA26" s="29">
        <f>IF(Z26="","",IF(Z26&lt;Stichtag,"überfällig","ok"))</f>
        <v/>
      </c>
      <c r="AB26" s="27" t="n"/>
    </row>
    <row r="27" ht="34" customHeight="1">
      <c r="A27" s="31" t="n">
        <v>22</v>
      </c>
      <c r="B27" s="32" t="n"/>
      <c r="C27" s="32" t="n"/>
      <c r="D27" s="32" t="n"/>
      <c r="E27" s="32" t="n"/>
      <c r="F27" s="32" t="n"/>
      <c r="G27" s="32" t="n"/>
      <c r="H27" s="31" t="n"/>
      <c r="I27" s="31" t="n"/>
      <c r="J27" s="29">
        <f>IF(AND(ISNUMBER(H27),ISNUMBER(I27)),H27*I27,"")</f>
        <v/>
      </c>
      <c r="K27" s="29">
        <f>IF(J27="","",IF(J27&gt;=Grenze_sehr_hoch,"sehr hoch",IF(J27&gt;=Grenze_hoch,"hoch",IF(J27&gt;=Grenze_mittel,"mittel","niedrig"))))</f>
        <v/>
      </c>
      <c r="L27" s="29">
        <f>IF(J27="","",RANK(J27,$J$6:$J$45))</f>
        <v/>
      </c>
      <c r="M27" s="32" t="n"/>
      <c r="N27" s="32" t="n"/>
      <c r="O27" s="32" t="n"/>
      <c r="P27" s="32" t="n"/>
      <c r="Q27" s="31" t="n"/>
      <c r="R27" s="31" t="n"/>
      <c r="S27" s="29">
        <f>IF(AND(ISNUMBER(Q27),ISNUMBER(R27)),Q27*R27,"")</f>
        <v/>
      </c>
      <c r="T27" s="32" t="n"/>
      <c r="U27" s="32" t="n"/>
      <c r="V27" s="33" t="n"/>
      <c r="W27" s="32" t="n"/>
      <c r="X27" s="32" t="n"/>
      <c r="Y27" s="33" t="n"/>
      <c r="Z27" s="33" t="n"/>
      <c r="AA27" s="29">
        <f>IF(Z27="","",IF(Z27&lt;Stichtag,"überfällig","ok"))</f>
        <v/>
      </c>
      <c r="AB27" s="31" t="n"/>
    </row>
    <row r="28" ht="34" customHeight="1">
      <c r="A28" s="27" t="n">
        <v>23</v>
      </c>
      <c r="B28" s="28" t="n"/>
      <c r="C28" s="28" t="n"/>
      <c r="D28" s="28" t="n"/>
      <c r="E28" s="28" t="n"/>
      <c r="F28" s="28" t="n"/>
      <c r="G28" s="28" t="n"/>
      <c r="H28" s="27" t="n"/>
      <c r="I28" s="27" t="n"/>
      <c r="J28" s="29">
        <f>IF(AND(ISNUMBER(H28),ISNUMBER(I28)),H28*I28,"")</f>
        <v/>
      </c>
      <c r="K28" s="29">
        <f>IF(J28="","",IF(J28&gt;=Grenze_sehr_hoch,"sehr hoch",IF(J28&gt;=Grenze_hoch,"hoch",IF(J28&gt;=Grenze_mittel,"mittel","niedrig"))))</f>
        <v/>
      </c>
      <c r="L28" s="29">
        <f>IF(J28="","",RANK(J28,$J$6:$J$45))</f>
        <v/>
      </c>
      <c r="M28" s="28" t="n"/>
      <c r="N28" s="28" t="n"/>
      <c r="O28" s="28" t="n"/>
      <c r="P28" s="28" t="n"/>
      <c r="Q28" s="27" t="n"/>
      <c r="R28" s="27" t="n"/>
      <c r="S28" s="29">
        <f>IF(AND(ISNUMBER(Q28),ISNUMBER(R28)),Q28*R28,"")</f>
        <v/>
      </c>
      <c r="T28" s="28" t="n"/>
      <c r="U28" s="28" t="n"/>
      <c r="V28" s="30" t="n"/>
      <c r="W28" s="28" t="n"/>
      <c r="X28" s="28" t="n"/>
      <c r="Y28" s="30" t="n"/>
      <c r="Z28" s="30" t="n"/>
      <c r="AA28" s="29">
        <f>IF(Z28="","",IF(Z28&lt;Stichtag,"überfällig","ok"))</f>
        <v/>
      </c>
      <c r="AB28" s="27" t="n"/>
    </row>
    <row r="29" ht="34" customHeight="1">
      <c r="A29" s="31" t="n">
        <v>24</v>
      </c>
      <c r="B29" s="32" t="n"/>
      <c r="C29" s="32" t="n"/>
      <c r="D29" s="32" t="n"/>
      <c r="E29" s="32" t="n"/>
      <c r="F29" s="32" t="n"/>
      <c r="G29" s="32" t="n"/>
      <c r="H29" s="31" t="n"/>
      <c r="I29" s="31" t="n"/>
      <c r="J29" s="29">
        <f>IF(AND(ISNUMBER(H29),ISNUMBER(I29)),H29*I29,"")</f>
        <v/>
      </c>
      <c r="K29" s="29">
        <f>IF(J29="","",IF(J29&gt;=Grenze_sehr_hoch,"sehr hoch",IF(J29&gt;=Grenze_hoch,"hoch",IF(J29&gt;=Grenze_mittel,"mittel","niedrig"))))</f>
        <v/>
      </c>
      <c r="L29" s="29">
        <f>IF(J29="","",RANK(J29,$J$6:$J$45))</f>
        <v/>
      </c>
      <c r="M29" s="32" t="n"/>
      <c r="N29" s="32" t="n"/>
      <c r="O29" s="32" t="n"/>
      <c r="P29" s="32" t="n"/>
      <c r="Q29" s="31" t="n"/>
      <c r="R29" s="31" t="n"/>
      <c r="S29" s="29">
        <f>IF(AND(ISNUMBER(Q29),ISNUMBER(R29)),Q29*R29,"")</f>
        <v/>
      </c>
      <c r="T29" s="32" t="n"/>
      <c r="U29" s="32" t="n"/>
      <c r="V29" s="33" t="n"/>
      <c r="W29" s="32" t="n"/>
      <c r="X29" s="32" t="n"/>
      <c r="Y29" s="33" t="n"/>
      <c r="Z29" s="33" t="n"/>
      <c r="AA29" s="29">
        <f>IF(Z29="","",IF(Z29&lt;Stichtag,"überfällig","ok"))</f>
        <v/>
      </c>
      <c r="AB29" s="31" t="n"/>
    </row>
    <row r="30" ht="34" customHeight="1">
      <c r="A30" s="27" t="n">
        <v>25</v>
      </c>
      <c r="B30" s="28" t="n"/>
      <c r="C30" s="28" t="n"/>
      <c r="D30" s="28" t="n"/>
      <c r="E30" s="28" t="n"/>
      <c r="F30" s="28" t="n"/>
      <c r="G30" s="28" t="n"/>
      <c r="H30" s="27" t="n"/>
      <c r="I30" s="27" t="n"/>
      <c r="J30" s="29">
        <f>IF(AND(ISNUMBER(H30),ISNUMBER(I30)),H30*I30,"")</f>
        <v/>
      </c>
      <c r="K30" s="29">
        <f>IF(J30="","",IF(J30&gt;=Grenze_sehr_hoch,"sehr hoch",IF(J30&gt;=Grenze_hoch,"hoch",IF(J30&gt;=Grenze_mittel,"mittel","niedrig"))))</f>
        <v/>
      </c>
      <c r="L30" s="29">
        <f>IF(J30="","",RANK(J30,$J$6:$J$45))</f>
        <v/>
      </c>
      <c r="M30" s="28" t="n"/>
      <c r="N30" s="28" t="n"/>
      <c r="O30" s="28" t="n"/>
      <c r="P30" s="28" t="n"/>
      <c r="Q30" s="27" t="n"/>
      <c r="R30" s="27" t="n"/>
      <c r="S30" s="29">
        <f>IF(AND(ISNUMBER(Q30),ISNUMBER(R30)),Q30*R30,"")</f>
        <v/>
      </c>
      <c r="T30" s="28" t="n"/>
      <c r="U30" s="28" t="n"/>
      <c r="V30" s="30" t="n"/>
      <c r="W30" s="28" t="n"/>
      <c r="X30" s="28" t="n"/>
      <c r="Y30" s="30" t="n"/>
      <c r="Z30" s="30" t="n"/>
      <c r="AA30" s="29">
        <f>IF(Z30="","",IF(Z30&lt;Stichtag,"überfällig","ok"))</f>
        <v/>
      </c>
      <c r="AB30" s="27" t="n"/>
    </row>
    <row r="31" ht="34" customHeight="1">
      <c r="A31" s="31" t="n">
        <v>26</v>
      </c>
      <c r="B31" s="32" t="n"/>
      <c r="C31" s="32" t="n"/>
      <c r="D31" s="32" t="n"/>
      <c r="E31" s="32" t="n"/>
      <c r="F31" s="32" t="n"/>
      <c r="G31" s="32" t="n"/>
      <c r="H31" s="31" t="n"/>
      <c r="I31" s="31" t="n"/>
      <c r="J31" s="29">
        <f>IF(AND(ISNUMBER(H31),ISNUMBER(I31)),H31*I31,"")</f>
        <v/>
      </c>
      <c r="K31" s="29">
        <f>IF(J31="","",IF(J31&gt;=Grenze_sehr_hoch,"sehr hoch",IF(J31&gt;=Grenze_hoch,"hoch",IF(J31&gt;=Grenze_mittel,"mittel","niedrig"))))</f>
        <v/>
      </c>
      <c r="L31" s="29">
        <f>IF(J31="","",RANK(J31,$J$6:$J$45))</f>
        <v/>
      </c>
      <c r="M31" s="32" t="n"/>
      <c r="N31" s="32" t="n"/>
      <c r="O31" s="32" t="n"/>
      <c r="P31" s="32" t="n"/>
      <c r="Q31" s="31" t="n"/>
      <c r="R31" s="31" t="n"/>
      <c r="S31" s="29">
        <f>IF(AND(ISNUMBER(Q31),ISNUMBER(R31)),Q31*R31,"")</f>
        <v/>
      </c>
      <c r="T31" s="32" t="n"/>
      <c r="U31" s="32" t="n"/>
      <c r="V31" s="33" t="n"/>
      <c r="W31" s="32" t="n"/>
      <c r="X31" s="32" t="n"/>
      <c r="Y31" s="33" t="n"/>
      <c r="Z31" s="33" t="n"/>
      <c r="AA31" s="29">
        <f>IF(Z31="","",IF(Z31&lt;Stichtag,"überfällig","ok"))</f>
        <v/>
      </c>
      <c r="AB31" s="31" t="n"/>
    </row>
    <row r="32" ht="34" customHeight="1">
      <c r="A32" s="27" t="n">
        <v>27</v>
      </c>
      <c r="B32" s="28" t="n"/>
      <c r="C32" s="28" t="n"/>
      <c r="D32" s="28" t="n"/>
      <c r="E32" s="28" t="n"/>
      <c r="F32" s="28" t="n"/>
      <c r="G32" s="28" t="n"/>
      <c r="H32" s="27" t="n"/>
      <c r="I32" s="27" t="n"/>
      <c r="J32" s="29">
        <f>IF(AND(ISNUMBER(H32),ISNUMBER(I32)),H32*I32,"")</f>
        <v/>
      </c>
      <c r="K32" s="29">
        <f>IF(J32="","",IF(J32&gt;=Grenze_sehr_hoch,"sehr hoch",IF(J32&gt;=Grenze_hoch,"hoch",IF(J32&gt;=Grenze_mittel,"mittel","niedrig"))))</f>
        <v/>
      </c>
      <c r="L32" s="29">
        <f>IF(J32="","",RANK(J32,$J$6:$J$45))</f>
        <v/>
      </c>
      <c r="M32" s="28" t="n"/>
      <c r="N32" s="28" t="n"/>
      <c r="O32" s="28" t="n"/>
      <c r="P32" s="28" t="n"/>
      <c r="Q32" s="27" t="n"/>
      <c r="R32" s="27" t="n"/>
      <c r="S32" s="29">
        <f>IF(AND(ISNUMBER(Q32),ISNUMBER(R32)),Q32*R32,"")</f>
        <v/>
      </c>
      <c r="T32" s="28" t="n"/>
      <c r="U32" s="28" t="n"/>
      <c r="V32" s="30" t="n"/>
      <c r="W32" s="28" t="n"/>
      <c r="X32" s="28" t="n"/>
      <c r="Y32" s="30" t="n"/>
      <c r="Z32" s="30" t="n"/>
      <c r="AA32" s="29">
        <f>IF(Z32="","",IF(Z32&lt;Stichtag,"überfällig","ok"))</f>
        <v/>
      </c>
      <c r="AB32" s="27" t="n"/>
    </row>
    <row r="33" ht="34" customHeight="1">
      <c r="A33" s="31" t="n">
        <v>28</v>
      </c>
      <c r="B33" s="32" t="n"/>
      <c r="C33" s="32" t="n"/>
      <c r="D33" s="32" t="n"/>
      <c r="E33" s="32" t="n"/>
      <c r="F33" s="32" t="n"/>
      <c r="G33" s="32" t="n"/>
      <c r="H33" s="31" t="n"/>
      <c r="I33" s="31" t="n"/>
      <c r="J33" s="29">
        <f>IF(AND(ISNUMBER(H33),ISNUMBER(I33)),H33*I33,"")</f>
        <v/>
      </c>
      <c r="K33" s="29">
        <f>IF(J33="","",IF(J33&gt;=Grenze_sehr_hoch,"sehr hoch",IF(J33&gt;=Grenze_hoch,"hoch",IF(J33&gt;=Grenze_mittel,"mittel","niedrig"))))</f>
        <v/>
      </c>
      <c r="L33" s="29">
        <f>IF(J33="","",RANK(J33,$J$6:$J$45))</f>
        <v/>
      </c>
      <c r="M33" s="32" t="n"/>
      <c r="N33" s="32" t="n"/>
      <c r="O33" s="32" t="n"/>
      <c r="P33" s="32" t="n"/>
      <c r="Q33" s="31" t="n"/>
      <c r="R33" s="31" t="n"/>
      <c r="S33" s="29">
        <f>IF(AND(ISNUMBER(Q33),ISNUMBER(R33)),Q33*R33,"")</f>
        <v/>
      </c>
      <c r="T33" s="32" t="n"/>
      <c r="U33" s="32" t="n"/>
      <c r="V33" s="33" t="n"/>
      <c r="W33" s="32" t="n"/>
      <c r="X33" s="32" t="n"/>
      <c r="Y33" s="33" t="n"/>
      <c r="Z33" s="33" t="n"/>
      <c r="AA33" s="29">
        <f>IF(Z33="","",IF(Z33&lt;Stichtag,"überfällig","ok"))</f>
        <v/>
      </c>
      <c r="AB33" s="31" t="n"/>
    </row>
    <row r="34" ht="34" customHeight="1">
      <c r="A34" s="27" t="n">
        <v>29</v>
      </c>
      <c r="B34" s="28" t="n"/>
      <c r="C34" s="28" t="n"/>
      <c r="D34" s="28" t="n"/>
      <c r="E34" s="28" t="n"/>
      <c r="F34" s="28" t="n"/>
      <c r="G34" s="28" t="n"/>
      <c r="H34" s="27" t="n"/>
      <c r="I34" s="27" t="n"/>
      <c r="J34" s="29">
        <f>IF(AND(ISNUMBER(H34),ISNUMBER(I34)),H34*I34,"")</f>
        <v/>
      </c>
      <c r="K34" s="29">
        <f>IF(J34="","",IF(J34&gt;=Grenze_sehr_hoch,"sehr hoch",IF(J34&gt;=Grenze_hoch,"hoch",IF(J34&gt;=Grenze_mittel,"mittel","niedrig"))))</f>
        <v/>
      </c>
      <c r="L34" s="29">
        <f>IF(J34="","",RANK(J34,$J$6:$J$45))</f>
        <v/>
      </c>
      <c r="M34" s="28" t="n"/>
      <c r="N34" s="28" t="n"/>
      <c r="O34" s="28" t="n"/>
      <c r="P34" s="28" t="n"/>
      <c r="Q34" s="27" t="n"/>
      <c r="R34" s="27" t="n"/>
      <c r="S34" s="29">
        <f>IF(AND(ISNUMBER(Q34),ISNUMBER(R34)),Q34*R34,"")</f>
        <v/>
      </c>
      <c r="T34" s="28" t="n"/>
      <c r="U34" s="28" t="n"/>
      <c r="V34" s="30" t="n"/>
      <c r="W34" s="28" t="n"/>
      <c r="X34" s="28" t="n"/>
      <c r="Y34" s="30" t="n"/>
      <c r="Z34" s="30" t="n"/>
      <c r="AA34" s="29">
        <f>IF(Z34="","",IF(Z34&lt;Stichtag,"überfällig","ok"))</f>
        <v/>
      </c>
      <c r="AB34" s="27" t="n"/>
    </row>
    <row r="35" ht="34" customHeight="1">
      <c r="A35" s="31" t="n">
        <v>30</v>
      </c>
      <c r="B35" s="32" t="n"/>
      <c r="C35" s="32" t="n"/>
      <c r="D35" s="32" t="n"/>
      <c r="E35" s="32" t="n"/>
      <c r="F35" s="32" t="n"/>
      <c r="G35" s="32" t="n"/>
      <c r="H35" s="31" t="n"/>
      <c r="I35" s="31" t="n"/>
      <c r="J35" s="29">
        <f>IF(AND(ISNUMBER(H35),ISNUMBER(I35)),H35*I35,"")</f>
        <v/>
      </c>
      <c r="K35" s="29">
        <f>IF(J35="","",IF(J35&gt;=Grenze_sehr_hoch,"sehr hoch",IF(J35&gt;=Grenze_hoch,"hoch",IF(J35&gt;=Grenze_mittel,"mittel","niedrig"))))</f>
        <v/>
      </c>
      <c r="L35" s="29">
        <f>IF(J35="","",RANK(J35,$J$6:$J$45))</f>
        <v/>
      </c>
      <c r="M35" s="32" t="n"/>
      <c r="N35" s="32" t="n"/>
      <c r="O35" s="32" t="n"/>
      <c r="P35" s="32" t="n"/>
      <c r="Q35" s="31" t="n"/>
      <c r="R35" s="31" t="n"/>
      <c r="S35" s="29">
        <f>IF(AND(ISNUMBER(Q35),ISNUMBER(R35)),Q35*R35,"")</f>
        <v/>
      </c>
      <c r="T35" s="32" t="n"/>
      <c r="U35" s="32" t="n"/>
      <c r="V35" s="33" t="n"/>
      <c r="W35" s="32" t="n"/>
      <c r="X35" s="32" t="n"/>
      <c r="Y35" s="33" t="n"/>
      <c r="Z35" s="33" t="n"/>
      <c r="AA35" s="29">
        <f>IF(Z35="","",IF(Z35&lt;Stichtag,"überfällig","ok"))</f>
        <v/>
      </c>
      <c r="AB35" s="31" t="n"/>
    </row>
    <row r="36" ht="34" customHeight="1">
      <c r="A36" s="27" t="n">
        <v>31</v>
      </c>
      <c r="B36" s="28" t="n"/>
      <c r="C36" s="28" t="n"/>
      <c r="D36" s="28" t="n"/>
      <c r="E36" s="28" t="n"/>
      <c r="F36" s="28" t="n"/>
      <c r="G36" s="28" t="n"/>
      <c r="H36" s="27" t="n"/>
      <c r="I36" s="27" t="n"/>
      <c r="J36" s="29">
        <f>IF(AND(ISNUMBER(H36),ISNUMBER(I36)),H36*I36,"")</f>
        <v/>
      </c>
      <c r="K36" s="29">
        <f>IF(J36="","",IF(J36&gt;=Grenze_sehr_hoch,"sehr hoch",IF(J36&gt;=Grenze_hoch,"hoch",IF(J36&gt;=Grenze_mittel,"mittel","niedrig"))))</f>
        <v/>
      </c>
      <c r="L36" s="29">
        <f>IF(J36="","",RANK(J36,$J$6:$J$45))</f>
        <v/>
      </c>
      <c r="M36" s="28" t="n"/>
      <c r="N36" s="28" t="n"/>
      <c r="O36" s="28" t="n"/>
      <c r="P36" s="28" t="n"/>
      <c r="Q36" s="27" t="n"/>
      <c r="R36" s="27" t="n"/>
      <c r="S36" s="29">
        <f>IF(AND(ISNUMBER(Q36),ISNUMBER(R36)),Q36*R36,"")</f>
        <v/>
      </c>
      <c r="T36" s="28" t="n"/>
      <c r="U36" s="28" t="n"/>
      <c r="V36" s="30" t="n"/>
      <c r="W36" s="28" t="n"/>
      <c r="X36" s="28" t="n"/>
      <c r="Y36" s="30" t="n"/>
      <c r="Z36" s="30" t="n"/>
      <c r="AA36" s="29">
        <f>IF(Z36="","",IF(Z36&lt;Stichtag,"überfällig","ok"))</f>
        <v/>
      </c>
      <c r="AB36" s="27" t="n"/>
    </row>
    <row r="37" ht="34" customHeight="1">
      <c r="A37" s="31" t="n">
        <v>32</v>
      </c>
      <c r="B37" s="32" t="n"/>
      <c r="C37" s="32" t="n"/>
      <c r="D37" s="32" t="n"/>
      <c r="E37" s="32" t="n"/>
      <c r="F37" s="32" t="n"/>
      <c r="G37" s="32" t="n"/>
      <c r="H37" s="31" t="n"/>
      <c r="I37" s="31" t="n"/>
      <c r="J37" s="29">
        <f>IF(AND(ISNUMBER(H37),ISNUMBER(I37)),H37*I37,"")</f>
        <v/>
      </c>
      <c r="K37" s="29">
        <f>IF(J37="","",IF(J37&gt;=Grenze_sehr_hoch,"sehr hoch",IF(J37&gt;=Grenze_hoch,"hoch",IF(J37&gt;=Grenze_mittel,"mittel","niedrig"))))</f>
        <v/>
      </c>
      <c r="L37" s="29">
        <f>IF(J37="","",RANK(J37,$J$6:$J$45))</f>
        <v/>
      </c>
      <c r="M37" s="32" t="n"/>
      <c r="N37" s="32" t="n"/>
      <c r="O37" s="32" t="n"/>
      <c r="P37" s="32" t="n"/>
      <c r="Q37" s="31" t="n"/>
      <c r="R37" s="31" t="n"/>
      <c r="S37" s="29">
        <f>IF(AND(ISNUMBER(Q37),ISNUMBER(R37)),Q37*R37,"")</f>
        <v/>
      </c>
      <c r="T37" s="32" t="n"/>
      <c r="U37" s="32" t="n"/>
      <c r="V37" s="33" t="n"/>
      <c r="W37" s="32" t="n"/>
      <c r="X37" s="32" t="n"/>
      <c r="Y37" s="33" t="n"/>
      <c r="Z37" s="33" t="n"/>
      <c r="AA37" s="29">
        <f>IF(Z37="","",IF(Z37&lt;Stichtag,"überfällig","ok"))</f>
        <v/>
      </c>
      <c r="AB37" s="31" t="n"/>
    </row>
    <row r="38" ht="34" customHeight="1">
      <c r="A38" s="27" t="n">
        <v>33</v>
      </c>
      <c r="B38" s="28" t="n"/>
      <c r="C38" s="28" t="n"/>
      <c r="D38" s="28" t="n"/>
      <c r="E38" s="28" t="n"/>
      <c r="F38" s="28" t="n"/>
      <c r="G38" s="28" t="n"/>
      <c r="H38" s="27" t="n"/>
      <c r="I38" s="27" t="n"/>
      <c r="J38" s="29">
        <f>IF(AND(ISNUMBER(H38),ISNUMBER(I38)),H38*I38,"")</f>
        <v/>
      </c>
      <c r="K38" s="29">
        <f>IF(J38="","",IF(J38&gt;=Grenze_sehr_hoch,"sehr hoch",IF(J38&gt;=Grenze_hoch,"hoch",IF(J38&gt;=Grenze_mittel,"mittel","niedrig"))))</f>
        <v/>
      </c>
      <c r="L38" s="29">
        <f>IF(J38="","",RANK(J38,$J$6:$J$45))</f>
        <v/>
      </c>
      <c r="M38" s="28" t="n"/>
      <c r="N38" s="28" t="n"/>
      <c r="O38" s="28" t="n"/>
      <c r="P38" s="28" t="n"/>
      <c r="Q38" s="27" t="n"/>
      <c r="R38" s="27" t="n"/>
      <c r="S38" s="29">
        <f>IF(AND(ISNUMBER(Q38),ISNUMBER(R38)),Q38*R38,"")</f>
        <v/>
      </c>
      <c r="T38" s="28" t="n"/>
      <c r="U38" s="28" t="n"/>
      <c r="V38" s="30" t="n"/>
      <c r="W38" s="28" t="n"/>
      <c r="X38" s="28" t="n"/>
      <c r="Y38" s="30" t="n"/>
      <c r="Z38" s="30" t="n"/>
      <c r="AA38" s="29">
        <f>IF(Z38="","",IF(Z38&lt;Stichtag,"überfällig","ok"))</f>
        <v/>
      </c>
      <c r="AB38" s="27" t="n"/>
    </row>
    <row r="39" ht="34" customHeight="1">
      <c r="A39" s="31" t="n">
        <v>34</v>
      </c>
      <c r="B39" s="32" t="n"/>
      <c r="C39" s="32" t="n"/>
      <c r="D39" s="32" t="n"/>
      <c r="E39" s="32" t="n"/>
      <c r="F39" s="32" t="n"/>
      <c r="G39" s="32" t="n"/>
      <c r="H39" s="31" t="n"/>
      <c r="I39" s="31" t="n"/>
      <c r="J39" s="29">
        <f>IF(AND(ISNUMBER(H39),ISNUMBER(I39)),H39*I39,"")</f>
        <v/>
      </c>
      <c r="K39" s="29">
        <f>IF(J39="","",IF(J39&gt;=Grenze_sehr_hoch,"sehr hoch",IF(J39&gt;=Grenze_hoch,"hoch",IF(J39&gt;=Grenze_mittel,"mittel","niedrig"))))</f>
        <v/>
      </c>
      <c r="L39" s="29">
        <f>IF(J39="","",RANK(J39,$J$6:$J$45))</f>
        <v/>
      </c>
      <c r="M39" s="32" t="n"/>
      <c r="N39" s="32" t="n"/>
      <c r="O39" s="32" t="n"/>
      <c r="P39" s="32" t="n"/>
      <c r="Q39" s="31" t="n"/>
      <c r="R39" s="31" t="n"/>
      <c r="S39" s="29">
        <f>IF(AND(ISNUMBER(Q39),ISNUMBER(R39)),Q39*R39,"")</f>
        <v/>
      </c>
      <c r="T39" s="32" t="n"/>
      <c r="U39" s="32" t="n"/>
      <c r="V39" s="33" t="n"/>
      <c r="W39" s="32" t="n"/>
      <c r="X39" s="32" t="n"/>
      <c r="Y39" s="33" t="n"/>
      <c r="Z39" s="33" t="n"/>
      <c r="AA39" s="29">
        <f>IF(Z39="","",IF(Z39&lt;Stichtag,"überfällig","ok"))</f>
        <v/>
      </c>
      <c r="AB39" s="31" t="n"/>
    </row>
    <row r="40" ht="34" customHeight="1">
      <c r="A40" s="27" t="n">
        <v>35</v>
      </c>
      <c r="B40" s="28" t="n"/>
      <c r="C40" s="28" t="n"/>
      <c r="D40" s="28" t="n"/>
      <c r="E40" s="28" t="n"/>
      <c r="F40" s="28" t="n"/>
      <c r="G40" s="28" t="n"/>
      <c r="H40" s="27" t="n"/>
      <c r="I40" s="27" t="n"/>
      <c r="J40" s="29">
        <f>IF(AND(ISNUMBER(H40),ISNUMBER(I40)),H40*I40,"")</f>
        <v/>
      </c>
      <c r="K40" s="29">
        <f>IF(J40="","",IF(J40&gt;=Grenze_sehr_hoch,"sehr hoch",IF(J40&gt;=Grenze_hoch,"hoch",IF(J40&gt;=Grenze_mittel,"mittel","niedrig"))))</f>
        <v/>
      </c>
      <c r="L40" s="29">
        <f>IF(J40="","",RANK(J40,$J$6:$J$45))</f>
        <v/>
      </c>
      <c r="M40" s="28" t="n"/>
      <c r="N40" s="28" t="n"/>
      <c r="O40" s="28" t="n"/>
      <c r="P40" s="28" t="n"/>
      <c r="Q40" s="27" t="n"/>
      <c r="R40" s="27" t="n"/>
      <c r="S40" s="29">
        <f>IF(AND(ISNUMBER(Q40),ISNUMBER(R40)),Q40*R40,"")</f>
        <v/>
      </c>
      <c r="T40" s="28" t="n"/>
      <c r="U40" s="28" t="n"/>
      <c r="V40" s="30" t="n"/>
      <c r="W40" s="28" t="n"/>
      <c r="X40" s="28" t="n"/>
      <c r="Y40" s="30" t="n"/>
      <c r="Z40" s="30" t="n"/>
      <c r="AA40" s="29">
        <f>IF(Z40="","",IF(Z40&lt;Stichtag,"überfällig","ok"))</f>
        <v/>
      </c>
      <c r="AB40" s="27" t="n"/>
    </row>
    <row r="41" ht="34" customHeight="1">
      <c r="A41" s="31" t="n">
        <v>36</v>
      </c>
      <c r="B41" s="32" t="n"/>
      <c r="C41" s="32" t="n"/>
      <c r="D41" s="32" t="n"/>
      <c r="E41" s="32" t="n"/>
      <c r="F41" s="32" t="n"/>
      <c r="G41" s="32" t="n"/>
      <c r="H41" s="31" t="n"/>
      <c r="I41" s="31" t="n"/>
      <c r="J41" s="29">
        <f>IF(AND(ISNUMBER(H41),ISNUMBER(I41)),H41*I41,"")</f>
        <v/>
      </c>
      <c r="K41" s="29">
        <f>IF(J41="","",IF(J41&gt;=Grenze_sehr_hoch,"sehr hoch",IF(J41&gt;=Grenze_hoch,"hoch",IF(J41&gt;=Grenze_mittel,"mittel","niedrig"))))</f>
        <v/>
      </c>
      <c r="L41" s="29">
        <f>IF(J41="","",RANK(J41,$J$6:$J$45))</f>
        <v/>
      </c>
      <c r="M41" s="32" t="n"/>
      <c r="N41" s="32" t="n"/>
      <c r="O41" s="32" t="n"/>
      <c r="P41" s="32" t="n"/>
      <c r="Q41" s="31" t="n"/>
      <c r="R41" s="31" t="n"/>
      <c r="S41" s="29">
        <f>IF(AND(ISNUMBER(Q41),ISNUMBER(R41)),Q41*R41,"")</f>
        <v/>
      </c>
      <c r="T41" s="32" t="n"/>
      <c r="U41" s="32" t="n"/>
      <c r="V41" s="33" t="n"/>
      <c r="W41" s="32" t="n"/>
      <c r="X41" s="32" t="n"/>
      <c r="Y41" s="33" t="n"/>
      <c r="Z41" s="33" t="n"/>
      <c r="AA41" s="29">
        <f>IF(Z41="","",IF(Z41&lt;Stichtag,"überfällig","ok"))</f>
        <v/>
      </c>
      <c r="AB41" s="31" t="n"/>
    </row>
    <row r="42" ht="34" customHeight="1">
      <c r="A42" s="27" t="n">
        <v>37</v>
      </c>
      <c r="B42" s="28" t="n"/>
      <c r="C42" s="28" t="n"/>
      <c r="D42" s="28" t="n"/>
      <c r="E42" s="28" t="n"/>
      <c r="F42" s="28" t="n"/>
      <c r="G42" s="28" t="n"/>
      <c r="H42" s="27" t="n"/>
      <c r="I42" s="27" t="n"/>
      <c r="J42" s="29">
        <f>IF(AND(ISNUMBER(H42),ISNUMBER(I42)),H42*I42,"")</f>
        <v/>
      </c>
      <c r="K42" s="29">
        <f>IF(J42="","",IF(J42&gt;=Grenze_sehr_hoch,"sehr hoch",IF(J42&gt;=Grenze_hoch,"hoch",IF(J42&gt;=Grenze_mittel,"mittel","niedrig"))))</f>
        <v/>
      </c>
      <c r="L42" s="29">
        <f>IF(J42="","",RANK(J42,$J$6:$J$45))</f>
        <v/>
      </c>
      <c r="M42" s="28" t="n"/>
      <c r="N42" s="28" t="n"/>
      <c r="O42" s="28" t="n"/>
      <c r="P42" s="28" t="n"/>
      <c r="Q42" s="27" t="n"/>
      <c r="R42" s="27" t="n"/>
      <c r="S42" s="29">
        <f>IF(AND(ISNUMBER(Q42),ISNUMBER(R42)),Q42*R42,"")</f>
        <v/>
      </c>
      <c r="T42" s="28" t="n"/>
      <c r="U42" s="28" t="n"/>
      <c r="V42" s="30" t="n"/>
      <c r="W42" s="28" t="n"/>
      <c r="X42" s="28" t="n"/>
      <c r="Y42" s="30" t="n"/>
      <c r="Z42" s="30" t="n"/>
      <c r="AA42" s="29">
        <f>IF(Z42="","",IF(Z42&lt;Stichtag,"überfällig","ok"))</f>
        <v/>
      </c>
      <c r="AB42" s="27" t="n"/>
    </row>
    <row r="43" ht="34" customHeight="1">
      <c r="A43" s="31" t="n">
        <v>38</v>
      </c>
      <c r="B43" s="32" t="n"/>
      <c r="C43" s="32" t="n"/>
      <c r="D43" s="32" t="n"/>
      <c r="E43" s="32" t="n"/>
      <c r="F43" s="32" t="n"/>
      <c r="G43" s="32" t="n"/>
      <c r="H43" s="31" t="n"/>
      <c r="I43" s="31" t="n"/>
      <c r="J43" s="29">
        <f>IF(AND(ISNUMBER(H43),ISNUMBER(I43)),H43*I43,"")</f>
        <v/>
      </c>
      <c r="K43" s="29">
        <f>IF(J43="","",IF(J43&gt;=Grenze_sehr_hoch,"sehr hoch",IF(J43&gt;=Grenze_hoch,"hoch",IF(J43&gt;=Grenze_mittel,"mittel","niedrig"))))</f>
        <v/>
      </c>
      <c r="L43" s="29">
        <f>IF(J43="","",RANK(J43,$J$6:$J$45))</f>
        <v/>
      </c>
      <c r="M43" s="32" t="n"/>
      <c r="N43" s="32" t="n"/>
      <c r="O43" s="32" t="n"/>
      <c r="P43" s="32" t="n"/>
      <c r="Q43" s="31" t="n"/>
      <c r="R43" s="31" t="n"/>
      <c r="S43" s="29">
        <f>IF(AND(ISNUMBER(Q43),ISNUMBER(R43)),Q43*R43,"")</f>
        <v/>
      </c>
      <c r="T43" s="32" t="n"/>
      <c r="U43" s="32" t="n"/>
      <c r="V43" s="33" t="n"/>
      <c r="W43" s="32" t="n"/>
      <c r="X43" s="32" t="n"/>
      <c r="Y43" s="33" t="n"/>
      <c r="Z43" s="33" t="n"/>
      <c r="AA43" s="29">
        <f>IF(Z43="","",IF(Z43&lt;Stichtag,"überfällig","ok"))</f>
        <v/>
      </c>
      <c r="AB43" s="31" t="n"/>
    </row>
    <row r="44" ht="34" customHeight="1">
      <c r="A44" s="27" t="n">
        <v>39</v>
      </c>
      <c r="B44" s="28" t="n"/>
      <c r="C44" s="28" t="n"/>
      <c r="D44" s="28" t="n"/>
      <c r="E44" s="28" t="n"/>
      <c r="F44" s="28" t="n"/>
      <c r="G44" s="28" t="n"/>
      <c r="H44" s="27" t="n"/>
      <c r="I44" s="27" t="n"/>
      <c r="J44" s="29">
        <f>IF(AND(ISNUMBER(H44),ISNUMBER(I44)),H44*I44,"")</f>
        <v/>
      </c>
      <c r="K44" s="29">
        <f>IF(J44="","",IF(J44&gt;=Grenze_sehr_hoch,"sehr hoch",IF(J44&gt;=Grenze_hoch,"hoch",IF(J44&gt;=Grenze_mittel,"mittel","niedrig"))))</f>
        <v/>
      </c>
      <c r="L44" s="29">
        <f>IF(J44="","",RANK(J44,$J$6:$J$45))</f>
        <v/>
      </c>
      <c r="M44" s="28" t="n"/>
      <c r="N44" s="28" t="n"/>
      <c r="O44" s="28" t="n"/>
      <c r="P44" s="28" t="n"/>
      <c r="Q44" s="27" t="n"/>
      <c r="R44" s="27" t="n"/>
      <c r="S44" s="29">
        <f>IF(AND(ISNUMBER(Q44),ISNUMBER(R44)),Q44*R44,"")</f>
        <v/>
      </c>
      <c r="T44" s="28" t="n"/>
      <c r="U44" s="28" t="n"/>
      <c r="V44" s="30" t="n"/>
      <c r="W44" s="28" t="n"/>
      <c r="X44" s="28" t="n"/>
      <c r="Y44" s="30" t="n"/>
      <c r="Z44" s="30" t="n"/>
      <c r="AA44" s="29">
        <f>IF(Z44="","",IF(Z44&lt;Stichtag,"überfällig","ok"))</f>
        <v/>
      </c>
      <c r="AB44" s="27" t="n"/>
    </row>
    <row r="45" ht="34" customHeight="1">
      <c r="A45" s="31" t="n">
        <v>40</v>
      </c>
      <c r="B45" s="32" t="n"/>
      <c r="C45" s="32" t="n"/>
      <c r="D45" s="32" t="n"/>
      <c r="E45" s="32" t="n"/>
      <c r="F45" s="32" t="n"/>
      <c r="G45" s="32" t="n"/>
      <c r="H45" s="31" t="n"/>
      <c r="I45" s="31" t="n"/>
      <c r="J45" s="29">
        <f>IF(AND(ISNUMBER(H45),ISNUMBER(I45)),H45*I45,"")</f>
        <v/>
      </c>
      <c r="K45" s="29">
        <f>IF(J45="","",IF(J45&gt;=Grenze_sehr_hoch,"sehr hoch",IF(J45&gt;=Grenze_hoch,"hoch",IF(J45&gt;=Grenze_mittel,"mittel","niedrig"))))</f>
        <v/>
      </c>
      <c r="L45" s="29">
        <f>IF(J45="","",RANK(J45,$J$6:$J$45))</f>
        <v/>
      </c>
      <c r="M45" s="32" t="n"/>
      <c r="N45" s="32" t="n"/>
      <c r="O45" s="32" t="n"/>
      <c r="P45" s="32" t="n"/>
      <c r="Q45" s="31" t="n"/>
      <c r="R45" s="31" t="n"/>
      <c r="S45" s="29">
        <f>IF(AND(ISNUMBER(Q45),ISNUMBER(R45)),Q45*R45,"")</f>
        <v/>
      </c>
      <c r="T45" s="32" t="n"/>
      <c r="U45" s="32" t="n"/>
      <c r="V45" s="33" t="n"/>
      <c r="W45" s="32" t="n"/>
      <c r="X45" s="32" t="n"/>
      <c r="Y45" s="33" t="n"/>
      <c r="Z45" s="33" t="n"/>
      <c r="AA45" s="29">
        <f>IF(Z45="","",IF(Z45&lt;Stichtag,"überfällig","ok"))</f>
        <v/>
      </c>
      <c r="AB45" s="31" t="n"/>
    </row>
  </sheetData>
  <mergeCells count="11">
    <mergeCell ref="A4:B4"/>
    <mergeCell ref="H2:L2"/>
    <mergeCell ref="C4:G4"/>
    <mergeCell ref="V4:W4"/>
    <mergeCell ref="T4:U4"/>
    <mergeCell ref="E2:F2"/>
    <mergeCell ref="M4:O4"/>
    <mergeCell ref="P4:S4"/>
    <mergeCell ref="H4:L4"/>
    <mergeCell ref="X4:AB4"/>
    <mergeCell ref="H3:I3"/>
  </mergeCells>
  <conditionalFormatting sqref="J6:J45">
    <cfRule type="expression" priority="1" dxfId="0" stopIfTrue="1">
      <formula>AND(ISNUMBER(J6),J6&gt;=Grenze_sehr_hoch)</formula>
    </cfRule>
    <cfRule type="expression" priority="2" dxfId="1" stopIfTrue="1">
      <formula>AND(ISNUMBER(J6),J6&gt;=Grenze_hoch)</formula>
    </cfRule>
    <cfRule type="expression" priority="3" dxfId="2" stopIfTrue="1">
      <formula>AND(ISNUMBER(J6),J6&gt;=Grenze_mittel)</formula>
    </cfRule>
    <cfRule type="expression" priority="4" dxfId="3" stopIfTrue="1">
      <formula>ISNUMBER(J6)</formula>
    </cfRule>
  </conditionalFormatting>
  <conditionalFormatting sqref="S6:S45">
    <cfRule type="expression" priority="5" dxfId="0" stopIfTrue="1">
      <formula>AND(ISNUMBER(S6),S6&gt;=Grenze_sehr_hoch)</formula>
    </cfRule>
    <cfRule type="expression" priority="6" dxfId="1" stopIfTrue="1">
      <formula>AND(ISNUMBER(S6),S6&gt;=Grenze_hoch)</formula>
    </cfRule>
    <cfRule type="expression" priority="7" dxfId="2" stopIfTrue="1">
      <formula>AND(ISNUMBER(S6),S6&gt;=Grenze_mittel)</formula>
    </cfRule>
    <cfRule type="expression" priority="8" dxfId="3" stopIfTrue="1">
      <formula>ISNUMBER(S6)</formula>
    </cfRule>
  </conditionalFormatting>
  <conditionalFormatting sqref="K6:K45">
    <cfRule type="cellIs" priority="9" operator="equal" dxfId="0">
      <formula>"sehr hoch"</formula>
    </cfRule>
    <cfRule type="cellIs" priority="10" operator="equal" dxfId="1">
      <formula>"hoch"</formula>
    </cfRule>
    <cfRule type="cellIs" priority="11" operator="equal" dxfId="2">
      <formula>"mittel"</formula>
    </cfRule>
    <cfRule type="cellIs" priority="12" operator="equal" dxfId="3">
      <formula>"niedrig"</formula>
    </cfRule>
  </conditionalFormatting>
  <conditionalFormatting sqref="O6:O45">
    <cfRule type="expression" priority="13" dxfId="4">
      <formula>AND(OR(LEFT($M6,1)="O",LEFT($M6,1)="P"),$O6="")</formula>
    </cfRule>
  </conditionalFormatting>
  <conditionalFormatting sqref="AA6:AA45">
    <cfRule type="cellIs" priority="14" operator="equal" dxfId="5">
      <formula>"überfällig"</formula>
    </cfRule>
  </conditionalFormatting>
  <dataValidations count="14">
    <dataValidation sqref="C6:C45" showDropDown="0" showInputMessage="0" showErrorMessage="0" allowBlank="1" type="list">
      <formula1>=Listen!$A$2:$A$10</formula1>
    </dataValidation>
    <dataValidation sqref="D6:D45" showDropDown="0" showInputMessage="0" showErrorMessage="1" allowBlank="1" errorTitle="Ungültiger Eintrag" error="Bitte einen Wert aus der Liste wählen (Blatt «Listen»)." type="list">
      <formula1>=Listen!$B$2:$B$5</formula1>
    </dataValidation>
    <dataValidation sqref="H6:H45" showDropDown="0" showInputMessage="0" showErrorMessage="1" allowBlank="1" errorTitle="Ungültiger Eintrag" error="Bitte einen Wert aus der Liste wählen (Blatt «Listen»)." type="list">
      <formula1>=Listen!$D$2:$D$6</formula1>
    </dataValidation>
    <dataValidation sqref="I6:I45" showDropDown="0" showInputMessage="0" showErrorMessage="1" allowBlank="1" errorTitle="Ungültiger Eintrag" error="Bitte einen Wert aus der Liste wählen (Blatt «Listen»)." type="list">
      <formula1>=Listen!$D$2:$D$6</formula1>
    </dataValidation>
    <dataValidation sqref="Q6:Q45" showDropDown="0" showInputMessage="0" showErrorMessage="1" allowBlank="1" errorTitle="Ungültiger Eintrag" error="Bitte einen Wert aus der Liste wählen (Blatt «Listen»)." type="list">
      <formula1>=Listen!$D$2:$D$6</formula1>
    </dataValidation>
    <dataValidation sqref="R6:R45" showDropDown="0" showInputMessage="0" showErrorMessage="1" allowBlank="1" errorTitle="Ungültiger Eintrag" error="Bitte einen Wert aus der Liste wählen (Blatt «Listen»)." type="list">
      <formula1>=Listen!$D$2:$D$6</formula1>
    </dataValidation>
    <dataValidation sqref="M6:M45" showDropDown="0" showInputMessage="0" showErrorMessage="1" allowBlank="1" errorTitle="Ungültiger Eintrag" error="Bitte einen Wert aus der Liste wählen (Blatt «Listen»)." type="list">
      <formula1>=Listen!$C$2:$C$6</formula1>
    </dataValidation>
    <dataValidation sqref="U6:U45" showDropDown="0" showInputMessage="0" showErrorMessage="1" allowBlank="1" errorTitle="Ungültiger Eintrag" error="Bitte einen Wert aus der Liste wählen (Blatt «Listen»)." type="list">
      <formula1>=Listen!$E$2:$E$6</formula1>
    </dataValidation>
    <dataValidation sqref="W6:W45" showDropDown="0" showInputMessage="0" showErrorMessage="1" allowBlank="1" errorTitle="Ungültiger Eintrag" error="Bitte einen Wert aus der Liste wählen (Blatt «Listen»)." type="list">
      <formula1>=Listen!$F$2:$F$5</formula1>
    </dataValidation>
    <dataValidation sqref="X6:X45" showDropDown="0" showInputMessage="0" showErrorMessage="0" allowBlank="1" type="list">
      <formula1>=Listen!$G$2:$G$12</formula1>
    </dataValidation>
    <dataValidation sqref="AB6:AB45" showDropDown="0" showInputMessage="0" showErrorMessage="1" allowBlank="1" errorTitle="Ungültiger Eintrag" error="Bitte einen Wert aus der Liste wählen (Blatt «Listen»)." type="list">
      <formula1>=Listen!$H$2:$H$3</formula1>
    </dataValidation>
    <dataValidation sqref="V6:V45" showDropDown="0" showInputMessage="0" showErrorMessage="1" allowBlank="1" errorTitle="Datum erwartet" error="Bitte ein Datum im Format TT.MM.JJJJ eingeben." type="date" errorStyle="warning" operator="greaterThan">
      <formula1>36526</formula1>
    </dataValidation>
    <dataValidation sqref="Y6:Z45" showDropDown="0" showInputMessage="0" showErrorMessage="1" allowBlank="1" errorTitle="Datum erwartet" error="Bitte ein Datum im Format TT.MM.JJJJ eingeben." type="date" errorStyle="warning" operator="greaterThan">
      <formula1>36526</formula1>
    </dataValidation>
    <dataValidation sqref="I3" showDropDown="0" showInputMessage="0" showErrorMessage="1" allowBlank="1" errorTitle="Datum erwartet" error="Bitte ein Datum im Format TT.MM.JJJJ eingeben." type="date" errorStyle="warning" operator="greaterThan">
      <formula1>36526</formula1>
    </dataValidation>
  </dataValidations>
  <printOptions horizontalCentered="1"/>
  <pageMargins left="0.47" right="0.47" top="0.95" bottom="0.75" header="0.3" footer="0.35"/>
  <pageSetup orientation="landscape" paperSize="9" scale="72"/>
  <headerFooter>
    <oddHeader>&amp;L&amp;9 &amp;B&amp;11Gefährdungsregister und Risikobewertung&amp;B  &amp;9· Vorlage zu den Abschnitten 1.5 und 2.12 des Bandes 3a&amp;R&amp;9 &amp;9Haus / Standort: ______________________   Stand: __________</oddHeader>
    <oddFooter>&amp;L&amp;8 Das Steuer und die Lupe · Band 3a · buecher.effedore.com&amp;C&amp;8 &amp;A&amp;R&amp;8 Seite &amp;P von &amp;N</oddFooter>
    <evenHeader/>
    <evenFooter/>
    <firstHeader/>
    <firstFooter/>
  </headerFooter>
  <colBreaks count="2" manualBreakCount="2">
    <brk id="12" min="0" max="16383" man="1"/>
    <brk id="21" min="0" max="16383" man="1"/>
  </colBreaks>
</worksheet>
</file>

<file path=xl/worksheets/sheet3.xml><?xml version="1.0" encoding="utf-8"?>
<worksheet xmlns="http://schemas.openxmlformats.org/spreadsheetml/2006/main">
  <sheetPr>
    <tabColor rgb="00C9BBA6"/>
    <outlinePr summaryBelow="1" summaryRight="1"/>
    <pageSetUpPr fitToPage="1"/>
  </sheetPr>
  <dimension ref="A1:J28"/>
  <sheetViews>
    <sheetView showGridLines="0" workbookViewId="0">
      <selection activeCell="A1" sqref="A1"/>
    </sheetView>
  </sheetViews>
  <sheetFormatPr baseColWidth="8" defaultRowHeight="15"/>
  <cols>
    <col width="10" customWidth="1" min="1" max="1"/>
    <col width="26" customWidth="1" min="2" max="2"/>
    <col width="74" customWidth="1" min="3" max="3"/>
    <col width="3" customWidth="1" min="4" max="4"/>
    <col width="12" customWidth="1" min="5" max="5"/>
    <col width="10" customWidth="1" min="6" max="6"/>
    <col width="10" customWidth="1" min="7" max="7"/>
    <col width="10" customWidth="1" min="8" max="8"/>
    <col width="10" customWidth="1" min="9" max="9"/>
    <col width="10" customWidth="1" min="10" max="10"/>
  </cols>
  <sheetData>
    <row r="1" ht="26" customHeight="1">
      <c r="A1" s="16" t="inlineStr">
        <is>
          <t>Skalen und Risikowert</t>
        </is>
      </c>
    </row>
    <row r="2">
      <c r="A2" s="34" t="inlineStr">
        <is>
          <t>Vorlage zu den Abschnitten 1.5 und 2.12 des Bandes 3a · Geografie der Gefahr: Abschnitt 1.2 · Maßnahmenhierarchie: Abschnitt 1.11</t>
        </is>
      </c>
    </row>
    <row r="3">
      <c r="A3" s="22" t="inlineStr">
        <is>
          <t>Das Steuer und die Lupe · Band 3a · buecher.effedore.com</t>
        </is>
      </c>
    </row>
    <row r="5" ht="58" customHeight="1">
      <c r="A5" s="12" t="inlineStr">
        <is>
          <t>Vorschlag, anpassbar. Die ISO 45001 schreibt keine Risikomatrix vor (6.1.2.2): weder drei mal drei noch fünf mal fünf; das Haus legt Methode und Kriterien selbst fest – eine schlichte, gleichbleibende Methode, der das Haus vertraut. Die Skalen dieses Blatts sind ein Vorschlag dieser Vorlage und stammen nicht aus dem Band. Ändern Sie Bezeichnungen und Grenzen (gelbe Felder), bis die Methode zu Ihrem Haus passt, und wenden Sie sie dann konsequent an.</t>
        </is>
      </c>
      <c r="B5" s="35" t="n"/>
      <c r="C5" s="35" t="n"/>
      <c r="D5" s="35" t="n"/>
      <c r="E5" s="35" t="n"/>
      <c r="F5" s="35" t="n"/>
      <c r="G5" s="35" t="n"/>
      <c r="H5" s="35" t="n"/>
      <c r="I5" s="35" t="n"/>
      <c r="J5" s="35" t="n"/>
    </row>
    <row r="7">
      <c r="A7" s="36" t="inlineStr">
        <is>
          <t>Schwere (S) – Vorschlag, anpassbar</t>
        </is>
      </c>
      <c r="E7" s="36" t="inlineStr">
        <is>
          <t>Matrix 5 × 5 (Vorschau)</t>
        </is>
      </c>
    </row>
    <row r="8">
      <c r="A8" s="37" t="inlineStr">
        <is>
          <t>Stufe</t>
        </is>
      </c>
      <c r="B8" s="37" t="inlineStr">
        <is>
          <t>Bezeichnung</t>
        </is>
      </c>
      <c r="C8" s="37" t="inlineStr">
        <is>
          <t>Beschreibung (Vorschlag)</t>
        </is>
      </c>
      <c r="E8" s="38" t="inlineStr">
        <is>
          <t>S \ W</t>
        </is>
      </c>
      <c r="F8" s="39" t="n">
        <v>1</v>
      </c>
      <c r="G8" s="39" t="n">
        <v>2</v>
      </c>
      <c r="H8" s="39" t="n">
        <v>3</v>
      </c>
      <c r="I8" s="39" t="n">
        <v>4</v>
      </c>
      <c r="J8" s="39" t="n">
        <v>5</v>
      </c>
    </row>
    <row r="9" ht="22" customHeight="1">
      <c r="A9" s="27" t="n">
        <v>1</v>
      </c>
      <c r="B9" s="40" t="inlineStr">
        <is>
          <t>geringfügig</t>
        </is>
      </c>
      <c r="C9" s="40" t="inlineStr">
        <is>
          <t>keine oder nur leichte Beeinträchtigung, ohne Ausfall von der Arbeit</t>
        </is>
      </c>
      <c r="E9" s="39" t="n">
        <v>5</v>
      </c>
      <c r="F9" s="41">
        <f>$E9*F$8</f>
        <v/>
      </c>
      <c r="G9" s="41">
        <f>$E9*G$8</f>
        <v/>
      </c>
      <c r="H9" s="41">
        <f>$E9*H$8</f>
        <v/>
      </c>
      <c r="I9" s="41">
        <f>$E9*I$8</f>
        <v/>
      </c>
      <c r="J9" s="41">
        <f>$E9*J$8</f>
        <v/>
      </c>
    </row>
    <row r="10" ht="22" customHeight="1">
      <c r="A10" s="27" t="n">
        <v>2</v>
      </c>
      <c r="B10" s="40" t="inlineStr">
        <is>
          <t>gering</t>
        </is>
      </c>
      <c r="C10" s="40" t="inlineStr">
        <is>
          <t>Erste-Hilfe-Fall oder vorübergehende Beschwerden</t>
        </is>
      </c>
      <c r="E10" s="39" t="n">
        <v>4</v>
      </c>
      <c r="F10" s="41">
        <f>$E10*F$8</f>
        <v/>
      </c>
      <c r="G10" s="41">
        <f>$E10*G$8</f>
        <v/>
      </c>
      <c r="H10" s="41">
        <f>$E10*H$8</f>
        <v/>
      </c>
      <c r="I10" s="41">
        <f>$E10*I$8</f>
        <v/>
      </c>
      <c r="J10" s="41">
        <f>$E10*J$8</f>
        <v/>
      </c>
    </row>
    <row r="11" ht="22" customHeight="1">
      <c r="A11" s="27" t="n">
        <v>3</v>
      </c>
      <c r="B11" s="40" t="inlineStr">
        <is>
          <t>mittel</t>
        </is>
      </c>
      <c r="C11" s="40" t="inlineStr">
        <is>
          <t>ärztliche Behandlung, vorübergehender Ausfall</t>
        </is>
      </c>
      <c r="E11" s="39" t="n">
        <v>3</v>
      </c>
      <c r="F11" s="41">
        <f>$E11*F$8</f>
        <v/>
      </c>
      <c r="G11" s="41">
        <f>$E11*G$8</f>
        <v/>
      </c>
      <c r="H11" s="41">
        <f>$E11*H$8</f>
        <v/>
      </c>
      <c r="I11" s="41">
        <f>$E11*I$8</f>
        <v/>
      </c>
      <c r="J11" s="41">
        <f>$E11*J$8</f>
        <v/>
      </c>
    </row>
    <row r="12" ht="22" customHeight="1">
      <c r="A12" s="27" t="n">
        <v>4</v>
      </c>
      <c r="B12" s="40" t="inlineStr">
        <is>
          <t>schwer</t>
        </is>
      </c>
      <c r="C12" s="40" t="inlineStr">
        <is>
          <t>schwere Verletzung oder Erkrankung mit längerem Ausfall oder bleibender Einschränkung</t>
        </is>
      </c>
      <c r="E12" s="39" t="n">
        <v>2</v>
      </c>
      <c r="F12" s="41">
        <f>$E12*F$8</f>
        <v/>
      </c>
      <c r="G12" s="41">
        <f>$E12*G$8</f>
        <v/>
      </c>
      <c r="H12" s="41">
        <f>$E12*H$8</f>
        <v/>
      </c>
      <c r="I12" s="41">
        <f>$E12*I$8</f>
        <v/>
      </c>
      <c r="J12" s="41">
        <f>$E12*J$8</f>
        <v/>
      </c>
    </row>
    <row r="13" ht="22" customHeight="1">
      <c r="A13" s="27" t="n">
        <v>5</v>
      </c>
      <c r="B13" s="40" t="inlineStr">
        <is>
          <t>sehr schwer</t>
        </is>
      </c>
      <c r="C13" s="40" t="inlineStr">
        <is>
          <t>bleibender schwerer Schaden oder Tod</t>
        </is>
      </c>
      <c r="E13" s="39" t="n">
        <v>1</v>
      </c>
      <c r="F13" s="41">
        <f>$E13*F$8</f>
        <v/>
      </c>
      <c r="G13" s="41">
        <f>$E13*G$8</f>
        <v/>
      </c>
      <c r="H13" s="41">
        <f>$E13*H$8</f>
        <v/>
      </c>
      <c r="I13" s="41">
        <f>$E13*I$8</f>
        <v/>
      </c>
      <c r="J13" s="41">
        <f>$E13*J$8</f>
        <v/>
      </c>
    </row>
    <row r="14">
      <c r="E14" s="42" t="inlineStr">
        <is>
          <t>Zeilen: Schwere (S) · Spalten: Wahrscheinlichkeit (W)</t>
        </is>
      </c>
    </row>
    <row r="15">
      <c r="A15" s="36" t="inlineStr">
        <is>
          <t>Wahrscheinlichkeit (W) – Vorschlag, anpassbar</t>
        </is>
      </c>
    </row>
    <row r="16">
      <c r="A16" s="37" t="inlineStr">
        <is>
          <t>Stufe</t>
        </is>
      </c>
      <c r="B16" s="37" t="inlineStr">
        <is>
          <t>Bezeichnung</t>
        </is>
      </c>
      <c r="C16" s="37" t="inlineStr">
        <is>
          <t>Beschreibung (Vorschlag) – gegeben die vorhandenen Maßnahmen, unter Berücksichtigung von Exposition und Gezeiten</t>
        </is>
      </c>
      <c r="E16" s="43" t="inlineStr">
        <is>
          <t>niedrig</t>
        </is>
      </c>
      <c r="F16" s="44" t="n"/>
    </row>
    <row r="17" ht="18" customHeight="1">
      <c r="A17" s="27" t="n">
        <v>1</v>
      </c>
      <c r="B17" s="40" t="inlineStr">
        <is>
          <t>sehr unwahrscheinlich</t>
        </is>
      </c>
      <c r="C17" s="40" t="inlineStr">
        <is>
          <t>kaum vorstellbar, auch nicht bei Spitzen, Störungen oder Nachtbetrieb</t>
        </is>
      </c>
      <c r="E17" s="45" t="inlineStr">
        <is>
          <t>mittel</t>
        </is>
      </c>
      <c r="F17" s="44" t="n"/>
    </row>
    <row r="18" ht="18" customHeight="1">
      <c r="A18" s="27" t="n">
        <v>2</v>
      </c>
      <c r="B18" s="40" t="inlineStr">
        <is>
          <t>unwahrscheinlich</t>
        </is>
      </c>
      <c r="C18" s="40" t="inlineStr">
        <is>
          <t>nur bei ungünstigem Zusammentreffen (Saisonspitze, Störfall, Nachtschicht)</t>
        </is>
      </c>
      <c r="E18" s="46" t="inlineStr">
        <is>
          <t>hoch</t>
        </is>
      </c>
      <c r="F18" s="44" t="n"/>
    </row>
    <row r="19" ht="18" customHeight="1">
      <c r="A19" s="27" t="n">
        <v>3</v>
      </c>
      <c r="B19" s="40" t="inlineStr">
        <is>
          <t>möglich</t>
        </is>
      </c>
      <c r="C19" s="40" t="inlineStr">
        <is>
          <t>kann in der Praxis vorkommen</t>
        </is>
      </c>
      <c r="E19" s="47" t="inlineStr">
        <is>
          <t>sehr hoch</t>
        </is>
      </c>
      <c r="F19" s="44" t="n"/>
    </row>
    <row r="20" ht="18" customHeight="1">
      <c r="A20" s="27" t="n">
        <v>4</v>
      </c>
      <c r="B20" s="40" t="inlineStr">
        <is>
          <t>wahrscheinlich</t>
        </is>
      </c>
      <c r="C20" s="40" t="inlineStr">
        <is>
          <t>kommt gelegentlich vor oder wurde als Beinaheunfall beobachtet</t>
        </is>
      </c>
    </row>
    <row r="21" ht="18" customHeight="1">
      <c r="A21" s="27" t="n">
        <v>5</v>
      </c>
      <c r="B21" s="40" t="inlineStr">
        <is>
          <t>sehr wahrscheinlich</t>
        </is>
      </c>
      <c r="C21" s="40" t="inlineStr">
        <is>
          <t>kommt regelmäßig vor oder ist im Alltag zu erwarten</t>
        </is>
      </c>
    </row>
    <row r="23">
      <c r="A23" s="36" t="inlineStr">
        <is>
          <t>Risikowert = Schwere × Wahrscheinlichkeit · Risikostufen – Vorschlag, anpassbar</t>
        </is>
      </c>
    </row>
    <row r="24">
      <c r="A24" s="37" t="inlineStr">
        <is>
          <t>Risikostufe</t>
        </is>
      </c>
      <c r="B24" s="37" t="inlineStr">
        <is>
          <t>ab Risikowert</t>
        </is>
      </c>
      <c r="C24" s="37" t="inlineStr">
        <is>
          <t>Vorschlag zur Handhabung</t>
        </is>
      </c>
    </row>
    <row r="25" ht="18" customHeight="1">
      <c r="A25" s="27" t="inlineStr">
        <is>
          <t>niedrig</t>
        </is>
      </c>
      <c r="B25" s="48" t="n">
        <v>1</v>
      </c>
      <c r="C25" s="28" t="inlineStr">
        <is>
          <t>beobachten; bei jeder Änderung neu bewerten</t>
        </is>
      </c>
    </row>
    <row r="26" ht="18" customHeight="1">
      <c r="A26" s="27" t="inlineStr">
        <is>
          <t>mittel</t>
        </is>
      </c>
      <c r="B26" s="48" t="n">
        <v>5</v>
      </c>
      <c r="C26" s="28" t="inlineStr">
        <is>
          <t>Maßnahme planen; die Hierarchie von oben prüfen</t>
        </is>
      </c>
    </row>
    <row r="27" ht="18" customHeight="1">
      <c r="A27" s="27" t="inlineStr">
        <is>
          <t>hoch</t>
        </is>
      </c>
      <c r="B27" s="48" t="n">
        <v>10</v>
      </c>
      <c r="C27" s="28" t="inlineStr">
        <is>
          <t>vorrangig bearbeiten; die Hierarchie von oben prüfen, Haltepunkt begründen</t>
        </is>
      </c>
    </row>
    <row r="28" ht="31" customHeight="1">
      <c r="A28" s="27" t="inlineStr">
        <is>
          <t>sehr hoch</t>
        </is>
      </c>
      <c r="B28" s="48" t="n">
        <v>20</v>
      </c>
      <c r="C28" s="28" t="inlineStr">
        <is>
          <t>zuerst bearbeiten; prüfen, ob die Tätigkeit unter den bestehenden Bedingungen weiterlaufen kann</t>
        </is>
      </c>
    </row>
  </sheetData>
  <mergeCells count="5">
    <mergeCell ref="A5:J5"/>
    <mergeCell ref="E16:F16"/>
    <mergeCell ref="E19:F19"/>
    <mergeCell ref="E17:F17"/>
    <mergeCell ref="E18:F18"/>
  </mergeCells>
  <conditionalFormatting sqref="F9:J13">
    <cfRule type="expression" priority="1" dxfId="0" stopIfTrue="1">
      <formula>AND(ISNUMBER(F9),F9&gt;=Grenze_sehr_hoch)</formula>
    </cfRule>
    <cfRule type="expression" priority="2" dxfId="1" stopIfTrue="1">
      <formula>AND(ISNUMBER(F9),F9&gt;=Grenze_hoch)</formula>
    </cfRule>
    <cfRule type="expression" priority="3" dxfId="2" stopIfTrue="1">
      <formula>AND(ISNUMBER(F9),F9&gt;=Grenze_mittel)</formula>
    </cfRule>
    <cfRule type="expression" priority="4" dxfId="3" stopIfTrue="1">
      <formula>ISNUMBER(F9)</formula>
    </cfRule>
  </conditionalFormatting>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worksheet>
</file>

<file path=xl/worksheets/sheet4.xml><?xml version="1.0" encoding="utf-8"?>
<worksheet xmlns="http://schemas.openxmlformats.org/spreadsheetml/2006/main">
  <sheetPr>
    <tabColor rgb="00C9BBA6"/>
    <outlinePr summaryBelow="1" summaryRight="1"/>
    <pageSetUpPr fitToPage="1"/>
  </sheetPr>
  <dimension ref="A1:I20"/>
  <sheetViews>
    <sheetView showGridLines="0" workbookViewId="0">
      <pane xSplit="2" ySplit="5" topLeftCell="C6" activePane="bottomRight" state="frozen"/>
      <selection pane="topRight"/>
      <selection pane="bottomLeft"/>
      <selection pane="bottomRight" activeCell="A1" sqref="A1"/>
    </sheetView>
  </sheetViews>
  <sheetFormatPr baseColWidth="8" defaultRowHeight="15"/>
  <cols>
    <col width="9" customWidth="1" min="1" max="1"/>
    <col width="18" customWidth="1" min="2" max="2"/>
    <col width="30" customWidth="1" min="3" max="3"/>
    <col width="16" customWidth="1" min="4" max="4"/>
    <col width="24" customWidth="1" min="5" max="5"/>
    <col width="26" customWidth="1" min="6" max="6"/>
    <col width="38" customWidth="1" min="7" max="7"/>
    <col width="14" customWidth="1" min="8" max="8"/>
    <col width="22" customWidth="1" min="9" max="9"/>
  </cols>
  <sheetData>
    <row r="1" ht="26" customHeight="1">
      <c r="A1" s="16" t="inlineStr">
        <is>
          <t>Beispiele aus dem Band</t>
        </is>
      </c>
    </row>
    <row r="2" ht="18" customHeight="1">
      <c r="A2" s="17" t="inlineStr">
        <is>
          <t>Vorlage zu den Abschnitten 1.5 und 2.12 des Bandes 3a · Beispiele sind Illustrationen aus dem Band – ohne Bewertung (Schwere, Wahrscheinlichkeit) und ohne Aussage über Ihr Haus</t>
        </is>
      </c>
    </row>
    <row r="3" ht="16" customHeight="1">
      <c r="A3" s="22" t="inlineStr">
        <is>
          <t>Das Steuer und die Lupe · Band 3a · buecher.effedore.com</t>
        </is>
      </c>
    </row>
    <row r="4">
      <c r="A4" s="15" t="inlineStr">
        <is>
          <t>Alle Zeilen: «Beispiel». Der Band nennt keine Zahlenwerte für Schwere oder Wahrscheinlichkeit; bewerten Sie selbst. Ein «–» heißt: Der Band macht dazu keine Angabe.</t>
        </is>
      </c>
    </row>
    <row r="5" ht="36" customHeight="1">
      <c r="A5" s="26" t="inlineStr"/>
      <c r="B5" s="26" t="inlineStr">
        <is>
          <t>Bereich / Arbeitsplatz</t>
        </is>
      </c>
      <c r="C5" s="26" t="inlineStr">
        <is>
          <t>Gefährdung</t>
        </is>
      </c>
      <c r="D5" s="26" t="inlineStr">
        <is>
          <t>Gefährdungsart</t>
        </is>
      </c>
      <c r="E5" s="26" t="inlineStr">
        <is>
          <t>Mögliche Schädigung</t>
        </is>
      </c>
      <c r="F5" s="26" t="inlineStr">
        <is>
          <t>Wer ist exponiert · wann</t>
        </is>
      </c>
      <c r="G5" s="26" t="inlineStr">
        <is>
          <t>Maßnahmenidee im Band</t>
        </is>
      </c>
      <c r="H5" s="26" t="inlineStr">
        <is>
          <t>STOP-Stufe laut Band</t>
        </is>
      </c>
      <c r="I5" s="26" t="inlineStr">
        <is>
          <t>Fundstelle im Band</t>
        </is>
      </c>
    </row>
    <row r="6" ht="31" customHeight="1">
      <c r="A6" s="49" t="inlineStr">
        <is>
          <t>Beispiel</t>
        </is>
      </c>
      <c r="B6" s="50" t="inlineStr">
        <is>
          <t>Küche</t>
        </is>
      </c>
      <c r="C6" s="50" t="inlineStr">
        <is>
          <t>Hitze, Schnitt, Verbrennung, Sturz</t>
        </is>
      </c>
      <c r="D6" s="50" t="inlineStr">
        <is>
          <t>–</t>
        </is>
      </c>
      <c r="E6" s="50" t="inlineStr">
        <is>
          <t>–</t>
        </is>
      </c>
      <c r="F6" s="50" t="inlineStr">
        <is>
          <t>Köche, Küchenhilfen · Service-Spitzen, Sommer</t>
        </is>
      </c>
      <c r="G6" s="50" t="inlineStr">
        <is>
          <t>Hitze- und Schnittschutz gezielt dort, wo die Gefahr sitzt (Annahme im Band)</t>
        </is>
      </c>
      <c r="H6" s="50" t="inlineStr">
        <is>
          <t>–</t>
        </is>
      </c>
      <c r="I6" s="50" t="inlineStr">
        <is>
          <t>1.2 Tabelle 1; Wirtschaftliche Auswirkungen</t>
        </is>
      </c>
    </row>
    <row r="7" ht="31" customHeight="1">
      <c r="A7" s="51" t="inlineStr">
        <is>
          <t>Beispiel</t>
        </is>
      </c>
      <c r="B7" s="52" t="inlineStr">
        <is>
          <t>Wäscherei</t>
        </is>
      </c>
      <c r="C7" s="52" t="inlineStr">
        <is>
          <t>Lasten, Maschinen, Hitze</t>
        </is>
      </c>
      <c r="D7" s="52" t="inlineStr">
        <is>
          <t>–</t>
        </is>
      </c>
      <c r="E7" s="52" t="inlineStr">
        <is>
          <t>–</t>
        </is>
      </c>
      <c r="F7" s="52" t="inlineStr">
        <is>
          <t>Hauswirtschaft · hohe Auslastung</t>
        </is>
      </c>
      <c r="G7" s="52" t="inlineStr">
        <is>
          <t>leichtere oder geteilte Lasten, rutschfeste Beläge (Annahme im Band)</t>
        </is>
      </c>
      <c r="H7" s="52" t="inlineStr">
        <is>
          <t>–</t>
        </is>
      </c>
      <c r="I7" s="52" t="inlineStr">
        <is>
          <t>1.2 Tabelle 1; Wirtschaftliche Auswirkungen</t>
        </is>
      </c>
    </row>
    <row r="8" ht="31" customHeight="1">
      <c r="A8" s="49" t="inlineStr">
        <is>
          <t>Beispiel</t>
        </is>
      </c>
      <c r="B8" s="50" t="inlineStr">
        <is>
          <t>Wellness &amp; Bad</t>
        </is>
      </c>
      <c r="C8" s="50" t="inlineStr">
        <is>
          <t>Nässe, Rutsch, Chlor</t>
        </is>
      </c>
      <c r="D8" s="50" t="inlineStr">
        <is>
          <t>–</t>
        </is>
      </c>
      <c r="E8" s="50" t="inlineStr">
        <is>
          <t>–</t>
        </is>
      </c>
      <c r="F8" s="50" t="inlineStr">
        <is>
          <t>Spa-Personal, Technik · Dauerbetrieb, Stoßzeiten</t>
        </is>
      </c>
      <c r="G8" s="50" t="inlineStr">
        <is>
          <t>–</t>
        </is>
      </c>
      <c r="H8" s="50" t="inlineStr">
        <is>
          <t>–</t>
        </is>
      </c>
      <c r="I8" s="50" t="inlineStr">
        <is>
          <t>1.2 Tabelle 1</t>
        </is>
      </c>
    </row>
    <row r="9" ht="44" customHeight="1">
      <c r="A9" s="51" t="inlineStr">
        <is>
          <t>Beispiel</t>
        </is>
      </c>
      <c r="B9" s="52" t="inlineStr">
        <is>
          <t>Technik &amp; Dach</t>
        </is>
      </c>
      <c r="C9" s="52" t="inlineStr">
        <is>
          <t>Absturz, Strom, Alleinarbeit; Kühlaggregate auf dem Flachdach, Kante ohne Geländer</t>
        </is>
      </c>
      <c r="D9" s="52" t="inlineStr">
        <is>
          <t>–</t>
        </is>
      </c>
      <c r="E9" s="52" t="inlineStr">
        <is>
          <t>–</t>
        </is>
      </c>
      <c r="F9" s="52" t="inlineStr">
        <is>
          <t>Haustechnik, allein · Wartung, Störfall, nachts</t>
        </is>
      </c>
      <c r="G9" s="52" t="inlineStr">
        <is>
          <t>–</t>
        </is>
      </c>
      <c r="H9" s="52" t="inlineStr">
        <is>
          <t>–</t>
        </is>
      </c>
      <c r="I9" s="52" t="inlineStr">
        <is>
          <t>1.2 Tabelle 1; Eröffnung</t>
        </is>
      </c>
    </row>
    <row r="10" ht="31" customHeight="1">
      <c r="A10" s="49" t="inlineStr">
        <is>
          <t>Beispiel</t>
        </is>
      </c>
      <c r="B10" s="50" t="inlineStr">
        <is>
          <t>Keller &amp; Lager</t>
        </is>
      </c>
      <c r="C10" s="50" t="inlineStr">
        <is>
          <t>Stapeln, Stolpern, Enge</t>
        </is>
      </c>
      <c r="D10" s="50" t="inlineStr">
        <is>
          <t>–</t>
        </is>
      </c>
      <c r="E10" s="50" t="inlineStr">
        <is>
          <t>–</t>
        </is>
      </c>
      <c r="F10" s="50" t="inlineStr">
        <is>
          <t>Lager, Anlieferung · Anlieferungstage</t>
        </is>
      </c>
      <c r="G10" s="50" t="inlineStr">
        <is>
          <t>–</t>
        </is>
      </c>
      <c r="H10" s="50" t="inlineStr">
        <is>
          <t>–</t>
        </is>
      </c>
      <c r="I10" s="50" t="inlineStr">
        <is>
          <t>1.2 Tabelle 1</t>
        </is>
      </c>
    </row>
    <row r="11" ht="70" customHeight="1">
      <c r="A11" s="51" t="inlineStr">
        <is>
          <t>Beispiel</t>
        </is>
      </c>
      <c r="B11" s="52" t="inlineStr">
        <is>
          <t>Front Office &amp; Nacht</t>
        </is>
      </c>
      <c r="C11" s="52" t="inlineStr">
        <is>
          <t>Alleinarbeit, Übergriff, Ermüdung</t>
        </is>
      </c>
      <c r="D11" s="52" t="inlineStr">
        <is>
          <t>–</t>
        </is>
      </c>
      <c r="E11" s="52" t="inlineStr">
        <is>
          <t>–</t>
        </is>
      </c>
      <c r="F11" s="52" t="inlineStr">
        <is>
          <t>Rezeption, Nachtdienst · Nachtschicht, Großereignis; um vier Uhr morgens: ein Mensch allein, müde, zuständig für alles</t>
        </is>
      </c>
      <c r="G11" s="52" t="inlineStr">
        <is>
          <t>–</t>
        </is>
      </c>
      <c r="H11" s="52" t="inlineStr">
        <is>
          <t>–</t>
        </is>
      </c>
      <c r="I11" s="52" t="inlineStr">
        <is>
          <t>1.2 Tabelle 1; Problem (Gezeit der Tageszeit)</t>
        </is>
      </c>
    </row>
    <row r="12" ht="44" customHeight="1">
      <c r="A12" s="49" t="inlineStr">
        <is>
          <t>Beispiel</t>
        </is>
      </c>
      <c r="B12" s="50" t="inlineStr">
        <is>
          <t>Treppen &amp; Verkehrswege</t>
        </is>
      </c>
      <c r="C12" s="50" t="inlineStr">
        <is>
          <t>Dienstbotentreppe: steil, eng, schlecht beleuchtet</t>
        </is>
      </c>
      <c r="D12" s="50" t="inlineStr">
        <is>
          <t>–</t>
        </is>
      </c>
      <c r="E12" s="50" t="inlineStr">
        <is>
          <t>–</t>
        </is>
      </c>
      <c r="F12" s="50" t="inlineStr">
        <is>
          <t>Personal · Festspielabend (mehr Verkehr als jeder Gästeaufzug)</t>
        </is>
      </c>
      <c r="G12" s="50" t="inlineStr">
        <is>
          <t>–</t>
        </is>
      </c>
      <c r="H12" s="50" t="inlineStr">
        <is>
          <t>–</t>
        </is>
      </c>
      <c r="I12" s="50" t="inlineStr">
        <is>
          <t>1.2 Eröffnung; Problem</t>
        </is>
      </c>
    </row>
    <row r="13" ht="57" customHeight="1">
      <c r="A13" s="51" t="inlineStr">
        <is>
          <t>Beispiel</t>
        </is>
      </c>
      <c r="B13" s="52" t="inlineStr">
        <is>
          <t>Housekeeping / Etagen</t>
        </is>
      </c>
      <c r="C13" s="52" t="inlineStr">
        <is>
          <t>schwere Matratze, schwerer Wagen</t>
        </is>
      </c>
      <c r="D13" s="52" t="inlineStr">
        <is>
          <t>Schleichend – körperlich</t>
        </is>
      </c>
      <c r="E13" s="52" t="inlineStr">
        <is>
          <t>Rückenleiden (anerkannte Berufskrankheit nur, soweit das nationale Recht es anerkennt)</t>
        </is>
      </c>
      <c r="F13" s="52" t="inlineStr">
        <is>
          <t>Zimmerfrau · über Jahre</t>
        </is>
      </c>
      <c r="G13" s="52" t="inlineStr">
        <is>
          <t>leichterer Wagen, geteilte Last, kurze Schulung (Annahme im Band)</t>
        </is>
      </c>
      <c r="H13" s="52" t="inlineStr">
        <is>
          <t>T · O</t>
        </is>
      </c>
      <c r="I13" s="52" t="inlineStr">
        <is>
          <t>1.5 Eröffnung; Tabelle 1; Wirtschaftliche Auswirkungen</t>
        </is>
      </c>
    </row>
    <row r="14" ht="44" customHeight="1">
      <c r="A14" s="49" t="inlineStr">
        <is>
          <t>Beispiel</t>
        </is>
      </c>
      <c r="B14" s="50" t="inlineStr">
        <is>
          <t>Küche (Spülbereich)</t>
        </is>
      </c>
      <c r="C14" s="50" t="inlineStr">
        <is>
          <t>Reinigungschemie</t>
        </is>
      </c>
      <c r="D14" s="50" t="inlineStr">
        <is>
          <t>Schleichend – körperlich</t>
        </is>
      </c>
      <c r="E14" s="50" t="inlineStr">
        <is>
          <t>Haut reißt auf; Ekzem als Berufskrankheit anerkannt</t>
        </is>
      </c>
      <c r="F14" s="50" t="inlineStr">
        <is>
          <t>Spüler · Hände, Schicht für Schicht</t>
        </is>
      </c>
      <c r="G14" s="50" t="inlineStr">
        <is>
          <t>–</t>
        </is>
      </c>
      <c r="H14" s="50" t="inlineStr">
        <is>
          <t>–</t>
        </is>
      </c>
      <c r="I14" s="50" t="inlineStr">
        <is>
          <t>1.5 Eröffnung; Tabelle 1</t>
        </is>
      </c>
    </row>
    <row r="15" ht="44" customHeight="1">
      <c r="A15" s="51" t="inlineStr">
        <is>
          <t>Beispiel</t>
        </is>
      </c>
      <c r="B15" s="52" t="inlineStr">
        <is>
          <t>Front Office &amp; Nacht</t>
        </is>
      </c>
      <c r="C15" s="52" t="inlineStr">
        <is>
          <t>Nachtarbeit ohne Erholung; Arbeitslast</t>
        </is>
      </c>
      <c r="D15" s="52" t="inlineStr">
        <is>
          <t>Psychosozial</t>
        </is>
      </c>
      <c r="E15" s="52" t="inlineStr">
        <is>
          <t>Verlust an Schlaf und innerer Ruhe; Zusammenbruch</t>
        </is>
      </c>
      <c r="F15" s="52" t="inlineStr">
        <is>
          <t>Nachtportier · Schicht für Schicht</t>
        </is>
      </c>
      <c r="G15" s="52" t="inlineStr">
        <is>
          <t>–</t>
        </is>
      </c>
      <c r="H15" s="52" t="inlineStr">
        <is>
          <t>–</t>
        </is>
      </c>
      <c r="I15" s="52" t="inlineStr">
        <is>
          <t>1.5 Eröffnung; Problem</t>
        </is>
      </c>
    </row>
    <row r="16" ht="57" customHeight="1">
      <c r="A16" s="49" t="inlineStr">
        <is>
          <t>Beispiel</t>
        </is>
      </c>
      <c r="B16" s="50" t="inlineStr">
        <is>
          <t>Wäscherei</t>
        </is>
      </c>
      <c r="C16" s="50" t="inlineStr">
        <is>
          <t>Lärm (Tages-Lärmexpositionspegel im Grenzwert)</t>
        </is>
      </c>
      <c r="D16" s="50" t="inlineStr">
        <is>
          <t>Schleichend – körperlich</t>
        </is>
      </c>
      <c r="E16" s="50" t="inlineStr">
        <is>
          <t>Verlust der hohen Töne (Gehör)</t>
        </is>
      </c>
      <c r="F16" s="50" t="inlineStr">
        <is>
          <t>Wäscherin · seit fünfzehn Jahren</t>
        </is>
      </c>
      <c r="G16" s="50" t="inlineStr">
        <is>
          <t>Lärm an der Quelle dämpfen; daneben regelmäßige Hörprüfung (arbeitsmedizinische Vorsorge – Überwachung des Menschen, keine Stufe der Hierarchie)</t>
        </is>
      </c>
      <c r="H16" s="50" t="inlineStr">
        <is>
          <t>T</t>
        </is>
      </c>
      <c r="I16" s="50" t="inlineStr">
        <is>
          <t>1.12 Eröffnung; Problem; Prinzip</t>
        </is>
      </c>
    </row>
    <row r="17" ht="70" customHeight="1">
      <c r="A17" s="51" t="inlineStr">
        <is>
          <t>Beispiel</t>
        </is>
      </c>
      <c r="B17" s="52" t="inlineStr">
        <is>
          <t>Küche</t>
        </is>
      </c>
      <c r="C17" s="52" t="inlineStr">
        <is>
          <t>Aufschnittmaschine mit freiliegender Klinge</t>
        </is>
      </c>
      <c r="D17" s="52" t="inlineStr">
        <is>
          <t>Akut – körperlich (Unfall)</t>
        </is>
      </c>
      <c r="E17" s="52" t="inlineStr">
        <is>
          <t>Handverletzung (im Vorjahr geschehen)</t>
        </is>
      </c>
      <c r="F17" s="52" t="inlineStr">
        <is>
          <t>Küchenteam · hektischer Samstagabend</t>
        </is>
      </c>
      <c r="G17" s="52" t="inlineStr">
        <is>
          <t>Maschine mit Schutzhaube, die die Hand physisch von der Klinge fernhält; Klinge stoppt, sobald die Haube geöffnet wird (statt Schild, Schulung und schnittfester Handschuh)</t>
        </is>
      </c>
      <c r="H17" s="52" t="inlineStr">
        <is>
          <t>T (passiv) – Schild/Schulung: O; Handschuh: P</t>
        </is>
      </c>
      <c r="I17" s="52" t="inlineStr">
        <is>
          <t>1.11 Eröffnung</t>
        </is>
      </c>
    </row>
    <row r="18" ht="44" customHeight="1">
      <c r="A18" s="49" t="inlineStr">
        <is>
          <t>Beispiel</t>
        </is>
      </c>
      <c r="B18" s="50" t="inlineStr">
        <is>
          <t>Küche</t>
        </is>
      </c>
      <c r="C18" s="50" t="inlineStr">
        <is>
          <t>neuer Kombidämpfer: andere Verbrennungsgefahr</t>
        </is>
      </c>
      <c r="D18" s="50" t="inlineStr">
        <is>
          <t>Akut – körperlich (Unfall)</t>
        </is>
      </c>
      <c r="E18" s="50" t="inlineStr">
        <is>
          <t>Verbrühung</t>
        </is>
      </c>
      <c r="F18" s="50" t="inlineStr">
        <is>
          <t>Küchenhelfer, jüngeres Team</t>
        </is>
      </c>
      <c r="G18" s="50" t="inlineStr">
        <is>
          <t>Vor Inbetriebnahme neu beurteilen und die Beurteilung anpassen. Auslöser: neues Gerät (8.1.3)</t>
        </is>
      </c>
      <c r="H18" s="50" t="inlineStr">
        <is>
          <t>–</t>
        </is>
      </c>
      <c r="I18" s="50" t="inlineStr">
        <is>
          <t>2.12 Eröffnung; Was die Norm sagt</t>
        </is>
      </c>
    </row>
    <row r="19" ht="31" customHeight="1">
      <c r="A19" s="51" t="inlineStr">
        <is>
          <t>Beispiel</t>
        </is>
      </c>
      <c r="B19" s="52" t="inlineStr">
        <is>
          <t>Wellness &amp; Bad</t>
        </is>
      </c>
      <c r="C19" s="52" t="inlineStr">
        <is>
          <t>umgebauter Flügel: neue Stoffe, nasse Böden, Strom am Wasser</t>
        </is>
      </c>
      <c r="D19" s="52" t="inlineStr">
        <is>
          <t>–</t>
        </is>
      </c>
      <c r="E19" s="52" t="inlineStr">
        <is>
          <t>–</t>
        </is>
      </c>
      <c r="F19" s="52" t="inlineStr">
        <is>
          <t>–</t>
        </is>
      </c>
      <c r="G19" s="52" t="inlineStr">
        <is>
          <t>Neu beurteilen, bevor der Umbau wirkt. Auslöser: Umbau</t>
        </is>
      </c>
      <c r="H19" s="52" t="inlineStr">
        <is>
          <t>–</t>
        </is>
      </c>
      <c r="I19" s="52" t="inlineStr">
        <is>
          <t>2.12 Eröffnung</t>
        </is>
      </c>
    </row>
    <row r="20" ht="31" customHeight="1">
      <c r="A20" s="49" t="inlineStr">
        <is>
          <t>Beispiel</t>
        </is>
      </c>
      <c r="B20" s="50" t="inlineStr">
        <is>
          <t>Anlieferung</t>
        </is>
      </c>
      <c r="C20" s="50" t="inlineStr">
        <is>
          <t>neuer Lieferweg quer durch einen Gang</t>
        </is>
      </c>
      <c r="D20" s="50" t="inlineStr">
        <is>
          <t>–</t>
        </is>
      </c>
      <c r="E20" s="50" t="inlineStr">
        <is>
          <t>–</t>
        </is>
      </c>
      <c r="F20" s="50" t="inlineStr">
        <is>
          <t>–</t>
        </is>
      </c>
      <c r="G20" s="50" t="inlineStr">
        <is>
          <t>Neu beurteilen. Auslöser: neuer Ablauf / Laufweg</t>
        </is>
      </c>
      <c r="H20" s="50" t="inlineStr">
        <is>
          <t>–</t>
        </is>
      </c>
      <c r="I20" s="50" t="inlineStr">
        <is>
          <t>2.12 Eröffnung</t>
        </is>
      </c>
    </row>
  </sheetData>
  <printOptions horizontalCentered="1"/>
  <pageMargins left="0.47" right="0.47" top="0.6" bottom="0.75" header="0.3" footer="0.35"/>
  <pageSetup orientation="landscape" paperSize="9" fitToHeight="1" fitToWidth="1"/>
  <headerFooter>
    <oddHeader/>
    <oddFooter>&amp;L&amp;8 Das Steuer und die Lupe · Band 3a · buecher.effedore.com&amp;C&amp;8 &amp;A&amp;R&amp;8 Seite &amp;P von &amp;N</oddFooter>
    <evenHeader/>
    <evenFooter/>
    <firstHeader/>
    <firstFooter/>
  </headerFooter>
</worksheet>
</file>

<file path=xl/worksheets/sheet5.xml><?xml version="1.0" encoding="utf-8"?>
<worksheet xmlns="http://schemas.openxmlformats.org/spreadsheetml/2006/main">
  <sheetPr>
    <tabColor rgb="00C9BBA6"/>
    <outlinePr summaryBelow="1" summaryRight="1"/>
    <pageSetUpPr fitToPage="1"/>
  </sheetPr>
  <dimension ref="A1:H12"/>
  <sheetViews>
    <sheetView showGridLines="0" workbookViewId="0">
      <selection activeCell="A1" sqref="A1"/>
    </sheetView>
  </sheetViews>
  <sheetFormatPr baseColWidth="8" defaultRowHeight="15"/>
  <cols>
    <col width="24" customWidth="1" min="1" max="1"/>
    <col width="39" customWidth="1" min="2" max="2"/>
    <col width="42" customWidth="1" min="3" max="3"/>
    <col width="22" customWidth="1" min="4" max="4"/>
    <col width="28" customWidth="1" min="5" max="5"/>
    <col width="22" customWidth="1" min="6" max="6"/>
    <col width="29" customWidth="1" min="7" max="7"/>
    <col width="22" customWidth="1" min="8" max="8"/>
  </cols>
  <sheetData>
    <row r="1" ht="32" customHeight="1">
      <c r="A1" s="37" t="inlineStr">
        <is>
          <t>Bereich / Arbeitsplatz</t>
        </is>
      </c>
      <c r="B1" s="37" t="inlineStr">
        <is>
          <t>Gefährdungsart</t>
        </is>
      </c>
      <c r="C1" s="37" t="inlineStr">
        <is>
          <t>STOP-Stufe</t>
        </is>
      </c>
      <c r="D1" s="37" t="inlineStr">
        <is>
          <t>Skala 1–5</t>
        </is>
      </c>
      <c r="E1" s="37" t="inlineStr">
        <is>
          <t>Status</t>
        </is>
      </c>
      <c r="F1" s="37" t="inlineStr">
        <is>
          <t>Wirksamkeitsprüfung</t>
        </is>
      </c>
      <c r="G1" s="37" t="inlineStr">
        <is>
          <t>Auslöser</t>
        </is>
      </c>
      <c r="H1" s="37" t="inlineStr">
        <is>
          <t>ja / nein</t>
        </is>
      </c>
    </row>
    <row r="2">
      <c r="A2" s="50" t="inlineStr">
        <is>
          <t>Küche</t>
        </is>
      </c>
      <c r="B2" s="50" t="inlineStr">
        <is>
          <t>Akut – körperlich (Unfall)</t>
        </is>
      </c>
      <c r="C2" s="50" t="inlineStr">
        <is>
          <t>B – Beseitigung</t>
        </is>
      </c>
      <c r="D2" s="50" t="n">
        <v>1</v>
      </c>
      <c r="E2" s="50" t="inlineStr">
        <is>
          <t>offen</t>
        </is>
      </c>
      <c r="F2" s="50" t="inlineStr">
        <is>
          <t>noch nicht geprüft</t>
        </is>
      </c>
      <c r="G2" s="50" t="inlineStr">
        <is>
          <t>Umbau</t>
        </is>
      </c>
      <c r="H2" s="50" t="inlineStr">
        <is>
          <t>ja</t>
        </is>
      </c>
    </row>
    <row r="3">
      <c r="A3" s="50" t="inlineStr">
        <is>
          <t>Wäscherei</t>
        </is>
      </c>
      <c r="B3" s="50" t="inlineStr">
        <is>
          <t>Schleichend – körperlich (Erkrankung)</t>
        </is>
      </c>
      <c r="C3" s="50" t="inlineStr">
        <is>
          <t>S – Substitution</t>
        </is>
      </c>
      <c r="D3" s="50" t="n">
        <v>2</v>
      </c>
      <c r="E3" s="50" t="inlineStr">
        <is>
          <t>in Planung</t>
        </is>
      </c>
      <c r="F3" s="50" t="inlineStr">
        <is>
          <t>wirksam</t>
        </is>
      </c>
      <c r="G3" s="50" t="inlineStr">
        <is>
          <t>Neue Anlage / neues Gerät</t>
        </is>
      </c>
      <c r="H3" s="50" t="inlineStr">
        <is>
          <t>nein</t>
        </is>
      </c>
    </row>
    <row r="4">
      <c r="A4" s="50" t="inlineStr">
        <is>
          <t>Housekeeping / Etagen</t>
        </is>
      </c>
      <c r="B4" s="50" t="inlineStr">
        <is>
          <t>Psychosozial</t>
        </is>
      </c>
      <c r="C4" s="50" t="inlineStr">
        <is>
          <t>T – Technisch / Umgestaltung der Arbeit</t>
        </is>
      </c>
      <c r="D4" s="50" t="n">
        <v>3</v>
      </c>
      <c r="E4" s="50" t="inlineStr">
        <is>
          <t>in Umsetzung</t>
        </is>
      </c>
      <c r="F4" s="50" t="inlineStr">
        <is>
          <t>teilweise wirksam</t>
        </is>
      </c>
      <c r="G4" s="50" t="inlineStr">
        <is>
          <t>Neuer Stoff</t>
        </is>
      </c>
    </row>
    <row r="5">
      <c r="A5" s="50" t="inlineStr">
        <is>
          <t>Wellness &amp; Bad</t>
        </is>
      </c>
      <c r="B5" s="50" t="inlineStr">
        <is>
          <t>Organisatorisch</t>
        </is>
      </c>
      <c r="C5" s="50" t="inlineStr">
        <is>
          <t>O – Organisatorisch (inkl. Unterweisung)</t>
        </is>
      </c>
      <c r="D5" s="50" t="n">
        <v>4</v>
      </c>
      <c r="E5" s="50" t="inlineStr">
        <is>
          <t>umgesetzt</t>
        </is>
      </c>
      <c r="F5" s="50" t="inlineStr">
        <is>
          <t>nicht wirksam</t>
        </is>
      </c>
      <c r="G5" s="50" t="inlineStr">
        <is>
          <t>Neue Dienstleistung</t>
        </is>
      </c>
    </row>
    <row r="6">
      <c r="A6" s="50" t="inlineStr">
        <is>
          <t>Technik &amp; Dach</t>
        </is>
      </c>
      <c r="C6" s="50" t="inlineStr">
        <is>
          <t>P – Persönliche Schutzausrüstung (PSA)</t>
        </is>
      </c>
      <c r="D6" s="50" t="n">
        <v>5</v>
      </c>
      <c r="E6" s="50" t="inlineStr">
        <is>
          <t>zurückgestellt (begründet)</t>
        </is>
      </c>
      <c r="G6" s="50" t="inlineStr">
        <is>
          <t>Neuer Ablauf / Laufweg</t>
        </is>
      </c>
    </row>
    <row r="7">
      <c r="A7" s="50" t="inlineStr">
        <is>
          <t>Keller &amp; Lager</t>
        </is>
      </c>
      <c r="G7" s="50" t="inlineStr">
        <is>
          <t>Neuer Mensch / neues Team</t>
        </is>
      </c>
    </row>
    <row r="8">
      <c r="A8" s="50" t="inlineStr">
        <is>
          <t>Front Office &amp; Nacht</t>
        </is>
      </c>
      <c r="G8" s="50" t="inlineStr">
        <is>
          <t>Meldepflichtiger Vorfall</t>
        </is>
      </c>
    </row>
    <row r="9">
      <c r="A9" s="50" t="inlineStr">
        <is>
          <t>Anlieferung</t>
        </is>
      </c>
      <c r="G9" s="50" t="inlineStr">
        <is>
          <t>Beinahe-Unfall</t>
        </is>
      </c>
    </row>
    <row r="10">
      <c r="A10" s="50" t="inlineStr">
        <is>
          <t>Treppen &amp; Verkehrswege</t>
        </is>
      </c>
      <c r="G10" s="50" t="inlineStr">
        <is>
          <t>Saisonwechsel</t>
        </is>
      </c>
    </row>
    <row r="11">
      <c r="G11" s="50" t="inlineStr">
        <is>
          <t>Neue rechtliche Anforderung</t>
        </is>
      </c>
    </row>
    <row r="12">
      <c r="G12" s="50" t="inlineStr">
        <is>
          <t>Sonstiger Anlass</t>
        </is>
      </c>
    </row>
  </sheetData>
  <printOptions horizontalCentered="1"/>
  <pageMargins left="0.47" right="0.47" top="0.6" bottom="0.75" header="0.3" footer="0.35"/>
  <pageSetup orientation="landscape" paperSize="9" fitToHeight="0" fitToWidth="1"/>
  <headerFooter>
    <oddHeader/>
    <oddFooter>&amp;L&amp;8 Das Steuer und die Lupe · Band 3a · buecher.effedore.com&amp;C&amp;8 &amp;A&amp;R&amp;8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Das Steuer und die Lupe · Band 3a</dc:creator>
  <dc:title xmlns:dc="http://purl.org/dc/elements/1.1/">Gefährdungsbeurteilung-Matrix</dc:title>
  <dc:subject xmlns:dc="http://purl.org/dc/elements/1.1/">Vorlage zu den Abschnitten 1.5 und 2.12 des Bandes 3a</dc:subject>
  <dcterms:created xmlns:dcterms="http://purl.org/dc/terms/" xmlns:xsi="http://www.w3.org/2001/XMLSchema-instance" xsi:type="dcterms:W3CDTF">2026-10-14T01:42:52Z</dcterms:created>
  <dcterms:modified xmlns:dcterms="http://purl.org/dc/terms/" xmlns:xsi="http://www.w3.org/2001/XMLSchema-instance" xsi:type="dcterms:W3CDTF">2026-10-14T01:42:52Z</dcterms:modified>
  <cp:keywords>ISO 45001; Band 3a; Vorlage</cp:keywords>
</cp:coreProperties>
</file>